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8_{0D0958A1-D260-42A1-A1A2-B70433B61C67}" xr6:coauthVersionLast="47" xr6:coauthVersionMax="47" xr10:uidLastSave="{00000000-0000-0000-0000-000000000000}"/>
  <bookViews>
    <workbookView xWindow="240" yWindow="0" windowWidth="17550" windowHeight="11213" tabRatio="959" firstSheet="1" activeTab="8" xr2:uid="{00000000-000D-0000-FFFF-FFFF00000000}"/>
  </bookViews>
  <sheets>
    <sheet name="Drop downs" sheetId="5" state="hidden" r:id="rId1"/>
    <sheet name="Instructions  " sheetId="21" r:id="rId2"/>
    <sheet name="Key information and summary" sheetId="2" r:id="rId3"/>
    <sheet name="Delivery at Levels 1 and 2" sheetId="4" r:id="rId4"/>
    <sheet name="Youth Guarantee" sheetId="22" r:id="rId5"/>
    <sheet name="Intensive Literacy and Numeracy" sheetId="32" r:id="rId6"/>
    <sheet name="English Language Teaching" sheetId="33" r:id="rId7"/>
    <sheet name="Refugee English - ILN" sheetId="34" r:id="rId8"/>
    <sheet name="TEO-led WLN" sheetId="35" r:id="rId9"/>
  </sheets>
  <definedNames>
    <definedName name="_xlnm._FilterDatabase" localSheetId="0" hidden="1">'Drop downs'!$J$1:$J$85</definedName>
    <definedName name="_xlnm.Print_Area" localSheetId="3">'Delivery at Levels 1 and 2'!$A$1:$G$50</definedName>
    <definedName name="_xlnm.Print_Area" localSheetId="6">'English Language Teaching'!$A$1:$E$36</definedName>
    <definedName name="_xlnm.Print_Area" localSheetId="5">'Intensive Literacy and Numeracy'!$A$1:$E$41</definedName>
    <definedName name="_xlnm.Print_Area" localSheetId="7">'Refugee English - ILN'!$A$1:$F$40</definedName>
    <definedName name="_xlnm.Print_Area" localSheetId="8">'TEO-led WLN'!$A$1:$E$43</definedName>
    <definedName name="_xlnm.Print_Area" localSheetId="4">'Youth Guarantee'!$A$1:$G$55</definedName>
    <definedName name="Z_7084A7A3_2944_43C2_B438_C74078228B24_.wvu.FilterData" localSheetId="0" hidden="1">'Drop downs'!$J$1:$J$85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33" l="1"/>
  <c r="B4" i="4"/>
  <c r="B4" i="22"/>
  <c r="C35" i="22"/>
  <c r="D35" i="22"/>
  <c r="B3" i="4"/>
  <c r="D24" i="34" l="1"/>
  <c r="D23" i="34"/>
  <c r="D22" i="34"/>
  <c r="D20" i="32"/>
  <c r="D19" i="32"/>
  <c r="D18" i="32"/>
  <c r="C19" i="22"/>
  <c r="D28" i="22"/>
  <c r="E35" i="22"/>
  <c r="F35" i="22"/>
  <c r="G35" i="22"/>
  <c r="G18" i="4"/>
  <c r="G20" i="4" s="1"/>
  <c r="F18" i="4"/>
  <c r="F20" i="4" s="1"/>
  <c r="E18" i="4"/>
  <c r="E20" i="4" s="1"/>
  <c r="D18" i="4"/>
  <c r="D20" i="4" s="1"/>
  <c r="C18" i="4"/>
  <c r="C20" i="4" s="1"/>
  <c r="B5" i="4"/>
  <c r="C20" i="22"/>
  <c r="D25" i="4"/>
  <c r="E25" i="4"/>
  <c r="F25" i="4"/>
  <c r="G25" i="4"/>
  <c r="C25" i="4"/>
  <c r="C14" i="2" l="1"/>
  <c r="D4" i="4"/>
  <c r="C28" i="4"/>
  <c r="C20" i="35" l="1"/>
  <c r="D19" i="35"/>
  <c r="D18" i="35"/>
  <c r="D17" i="35"/>
  <c r="D14" i="35"/>
  <c r="C25" i="34"/>
  <c r="D25" i="34" s="1"/>
  <c r="C20" i="33"/>
  <c r="D20" i="33" s="1"/>
  <c r="D19" i="33"/>
  <c r="D18" i="33"/>
  <c r="D17" i="33"/>
  <c r="C21" i="32"/>
  <c r="D15" i="32"/>
  <c r="E19" i="35" l="1"/>
  <c r="E18" i="35"/>
  <c r="E17" i="35"/>
  <c r="E19" i="32"/>
  <c r="E20" i="32"/>
  <c r="E18" i="32"/>
  <c r="D20" i="35"/>
  <c r="E20" i="35" s="1"/>
  <c r="D21" i="32"/>
  <c r="E21" i="32" s="1"/>
  <c r="E17" i="33"/>
  <c r="E18" i="33"/>
  <c r="E19" i="33"/>
  <c r="E20" i="33"/>
  <c r="C28" i="22" l="1"/>
  <c r="D28" i="4" l="1"/>
  <c r="E28" i="4"/>
  <c r="F28" i="4"/>
  <c r="G28" i="4"/>
  <c r="C32" i="4"/>
  <c r="D32" i="4"/>
  <c r="E32" i="4"/>
  <c r="F32" i="4"/>
  <c r="G32" i="4"/>
  <c r="C44" i="4"/>
  <c r="D44" i="4"/>
  <c r="E44" i="4"/>
  <c r="F44" i="4"/>
  <c r="G44" i="4"/>
  <c r="E12" i="34" l="1"/>
  <c r="D12" i="34"/>
  <c r="C12" i="34"/>
  <c r="F12" i="34" l="1"/>
  <c r="C14" i="34"/>
  <c r="C15" i="34" s="1"/>
  <c r="B3" i="35"/>
  <c r="B3" i="34"/>
  <c r="B3" i="33"/>
  <c r="B4" i="33"/>
  <c r="B3" i="32"/>
  <c r="B3" i="22"/>
  <c r="B4" i="35" l="1"/>
  <c r="B4" i="34"/>
  <c r="B4" i="32"/>
  <c r="B5" i="35"/>
  <c r="B5" i="34"/>
  <c r="B5" i="33"/>
  <c r="B5" i="32"/>
  <c r="E28" i="22"/>
  <c r="F28" i="22"/>
  <c r="G28" i="22"/>
  <c r="B5" i="22"/>
  <c r="E41" i="35"/>
  <c r="D41" i="35"/>
  <c r="C41" i="35"/>
  <c r="E26" i="35"/>
  <c r="D26" i="35"/>
  <c r="C26" i="35"/>
  <c r="E22" i="35"/>
  <c r="D22" i="35"/>
  <c r="C22" i="35"/>
  <c r="E10" i="35"/>
  <c r="D10" i="35"/>
  <c r="C10" i="35"/>
  <c r="F30" i="34"/>
  <c r="E30" i="34"/>
  <c r="D30" i="34"/>
  <c r="C30" i="34"/>
  <c r="F27" i="34"/>
  <c r="E27" i="34"/>
  <c r="D27" i="34"/>
  <c r="C27" i="34"/>
  <c r="F14" i="34"/>
  <c r="F15" i="34" s="1"/>
  <c r="E14" i="34"/>
  <c r="E15" i="34" s="1"/>
  <c r="D14" i="34"/>
  <c r="D15" i="34" s="1"/>
  <c r="E26" i="33"/>
  <c r="D26" i="33"/>
  <c r="C26" i="33"/>
  <c r="E22" i="33"/>
  <c r="D22" i="33"/>
  <c r="C22" i="33"/>
  <c r="E10" i="33"/>
  <c r="D10" i="33"/>
  <c r="C10" i="33"/>
  <c r="C17" i="2" s="1"/>
  <c r="E27" i="32"/>
  <c r="D27" i="32"/>
  <c r="C27" i="32"/>
  <c r="E23" i="32"/>
  <c r="D23" i="32"/>
  <c r="C23" i="32"/>
  <c r="E10" i="32"/>
  <c r="D10" i="32"/>
  <c r="C10" i="32"/>
  <c r="C19" i="2" l="1"/>
  <c r="C18" i="2"/>
  <c r="C16" i="2"/>
  <c r="D4" i="33"/>
  <c r="D4" i="35"/>
  <c r="D4" i="32"/>
  <c r="D4" i="34" l="1"/>
  <c r="G53" i="22" l="1"/>
  <c r="F53" i="22"/>
  <c r="E53" i="22"/>
  <c r="D53" i="22"/>
  <c r="C53" i="22"/>
  <c r="G41" i="22"/>
  <c r="F41" i="22"/>
  <c r="E41" i="22"/>
  <c r="D41" i="22"/>
  <c r="C41" i="22"/>
  <c r="G38" i="22"/>
  <c r="F38" i="22"/>
  <c r="E38" i="22"/>
  <c r="D38" i="22"/>
  <c r="C38" i="22"/>
  <c r="G30" i="22"/>
  <c r="F30" i="22"/>
  <c r="E30" i="22"/>
  <c r="D30" i="22"/>
  <c r="C30" i="22"/>
  <c r="C15" i="2" l="1"/>
  <c r="D4" i="22"/>
  <c r="C20" i="2" l="1"/>
</calcChain>
</file>

<file path=xl/sharedStrings.xml><?xml version="1.0" encoding="utf-8"?>
<sst xmlns="http://schemas.openxmlformats.org/spreadsheetml/2006/main" count="662" uniqueCount="509">
  <si>
    <t>Your checklist</t>
  </si>
  <si>
    <t>Step 1</t>
  </si>
  <si>
    <t>Step 3</t>
  </si>
  <si>
    <t>Step 4</t>
  </si>
  <si>
    <t>Step 5</t>
  </si>
  <si>
    <t>Start your application</t>
  </si>
  <si>
    <t>Step 6</t>
  </si>
  <si>
    <t>Step 7</t>
  </si>
  <si>
    <t>Step 8</t>
  </si>
  <si>
    <t>Step 9</t>
  </si>
  <si>
    <t>Step 10</t>
  </si>
  <si>
    <t>Final checks</t>
  </si>
  <si>
    <t>Submit your application</t>
  </si>
  <si>
    <t>Step 11</t>
  </si>
  <si>
    <t>Step 12</t>
  </si>
  <si>
    <t>Confirm your submission with TEC</t>
  </si>
  <si>
    <t>Confirm your submission by emailing customerservice@tec.govt.nz using the same naming convention in the subject line.</t>
  </si>
  <si>
    <t>PART A:  About your organisation</t>
  </si>
  <si>
    <t>Today's date (dd/mm/yyyy)</t>
  </si>
  <si>
    <t>Your organisation/institution's name</t>
  </si>
  <si>
    <t>EDUMIS</t>
  </si>
  <si>
    <t>Value</t>
  </si>
  <si>
    <t>Youth Guarantee</t>
  </si>
  <si>
    <t>Level 6</t>
  </si>
  <si>
    <t>Today's date</t>
  </si>
  <si>
    <r>
      <rPr>
        <b/>
        <sz val="12"/>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</si>
  <si>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 EDUMIS</t>
  </si>
  <si>
    <t xml:space="preserve">TEO Name </t>
  </si>
  <si>
    <r>
      <rPr>
        <b/>
        <sz val="11"/>
        <rFont val="Calibri"/>
        <family val="2"/>
        <scheme val="minor"/>
      </rPr>
      <t>NZQF l</t>
    </r>
    <r>
      <rPr>
        <b/>
        <sz val="11"/>
        <color theme="1"/>
        <rFont val="Calibri"/>
        <family val="2"/>
        <scheme val="minor"/>
      </rPr>
      <t>evel of provision</t>
    </r>
  </si>
  <si>
    <t xml:space="preserve">Note that there is no guarantee of increased baseline funding </t>
  </si>
  <si>
    <t>Additional funding requested</t>
  </si>
  <si>
    <t>Volume of EFTS requested</t>
  </si>
  <si>
    <t>You do not need to complete this row. This is calculated based on the information you provide</t>
  </si>
  <si>
    <t>Your subcontractor must be included on TEC's subcontractor register on Workspace 2.</t>
  </si>
  <si>
    <r>
      <rPr>
        <b/>
        <sz val="11"/>
        <rFont val="Calibri"/>
        <family val="2"/>
        <scheme val="minor"/>
      </rPr>
      <t>Extramural delivery question 2:</t>
    </r>
    <r>
      <rPr>
        <sz val="11"/>
        <rFont val="Calibri"/>
        <family val="2"/>
        <scheme val="minor"/>
      </rPr>
      <t xml:space="preserve"> If you intend to deliver all or part of the provision extramurally, do you have </t>
    </r>
    <r>
      <rPr>
        <u/>
        <sz val="11"/>
        <rFont val="Calibri"/>
        <family val="2"/>
        <scheme val="minor"/>
      </rPr>
      <t>TEC</t>
    </r>
    <r>
      <rPr>
        <sz val="11"/>
        <rFont val="Calibri"/>
        <family val="2"/>
        <scheme val="minor"/>
      </rPr>
      <t xml:space="preserve"> approval to do so?  </t>
    </r>
  </si>
  <si>
    <t>Type of training</t>
  </si>
  <si>
    <t>level of provision</t>
  </si>
  <si>
    <t>Student Achievement Component Levels 3 and above</t>
  </si>
  <si>
    <t>Regions</t>
  </si>
  <si>
    <t xml:space="preserve">Territorial Local Authorities (North and South Island </t>
  </si>
  <si>
    <t>Student Achievement Component Levels 1 and 2</t>
  </si>
  <si>
    <t>NA - this is an online course</t>
  </si>
  <si>
    <t>NA</t>
  </si>
  <si>
    <t>Level 3</t>
  </si>
  <si>
    <t>Intensive Literacy and Numeracy Fund</t>
  </si>
  <si>
    <t>Level 4</t>
  </si>
  <si>
    <t>Intensive Literacy and Numeracy - English for speakers of other languages</t>
  </si>
  <si>
    <t>Level 5</t>
  </si>
  <si>
    <t xml:space="preserve">Intensive Literacy and Numeracy - Refugee English </t>
  </si>
  <si>
    <t>Workplace Literacy and Numeracy Fund (TEO-led)</t>
  </si>
  <si>
    <t>Level 8</t>
  </si>
  <si>
    <t>NZ Diploma</t>
  </si>
  <si>
    <t>Level 9</t>
  </si>
  <si>
    <t>NZ Degree</t>
  </si>
  <si>
    <t>Level 10</t>
  </si>
  <si>
    <t>NZ Masters</t>
  </si>
  <si>
    <t>Waikato</t>
  </si>
  <si>
    <t>Wellington</t>
  </si>
  <si>
    <t>Lower Hutt City</t>
  </si>
  <si>
    <t xml:space="preserve">Discuss your request with your Relationship Manager </t>
  </si>
  <si>
    <t>Bay of Plenty</t>
  </si>
  <si>
    <t>Hawke’s Bay</t>
  </si>
  <si>
    <t>Taranaki</t>
  </si>
  <si>
    <t>Manawatū-Whanganui</t>
  </si>
  <si>
    <t>Marlborough</t>
  </si>
  <si>
    <t>West Coast</t>
  </si>
  <si>
    <t>Canterbury</t>
  </si>
  <si>
    <t>Otago</t>
  </si>
  <si>
    <t>Total request value</t>
  </si>
  <si>
    <t>Comments (optional)</t>
  </si>
  <si>
    <t>If you intend to deliver in a Corrections facility, you must provide evidence of Corrections approval to do so in Workspace 2.</t>
  </si>
  <si>
    <t>Level 7 - non degree</t>
  </si>
  <si>
    <t>Level 7 - degree</t>
  </si>
  <si>
    <t xml:space="preserve">Funding Rate </t>
  </si>
  <si>
    <t xml:space="preserve">You do not need to complete this row. This is  based on the category for funding rates you select </t>
  </si>
  <si>
    <t>Te Reo Māori</t>
  </si>
  <si>
    <t>English for Speakers of Other Languages </t>
  </si>
  <si>
    <t>Trades</t>
  </si>
  <si>
    <t>Services</t>
  </si>
  <si>
    <t>General foundation education</t>
  </si>
  <si>
    <t>Trades rate (trades provision at L2 &amp; 3)</t>
  </si>
  <si>
    <t>You do not need to complete this row. This is calculated based on the information you provide.</t>
  </si>
  <si>
    <t xml:space="preserve">Region 2 for delivery </t>
  </si>
  <si>
    <t>N/A</t>
  </si>
  <si>
    <r>
      <rPr>
        <b/>
        <sz val="11"/>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</si>
  <si>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Region 3 for delivery </t>
  </si>
  <si>
    <r>
      <rPr>
        <b/>
        <sz val="11"/>
        <rFont val="Calibri"/>
        <family val="2"/>
        <scheme val="minor"/>
      </rPr>
      <t xml:space="preserve">Extramural delivery question 1: </t>
    </r>
    <r>
      <rPr>
        <sz val="11"/>
        <rFont val="Calibri"/>
        <family val="2"/>
        <scheme val="minor"/>
      </rPr>
      <t xml:space="preserve">Will all or part of the provision be delivered extramurally?  If YES, has </t>
    </r>
    <r>
      <rPr>
        <u/>
        <sz val="11"/>
        <rFont val="Calibri"/>
        <family val="2"/>
        <scheme val="minor"/>
      </rPr>
      <t>NZQA</t>
    </r>
    <r>
      <rPr>
        <sz val="11"/>
        <rFont val="Calibri"/>
        <family val="2"/>
        <scheme val="minor"/>
      </rPr>
      <t xml:space="preserve"> approved the course content for extramural delivery? </t>
    </r>
  </si>
  <si>
    <t>Refugee English qualifications</t>
  </si>
  <si>
    <t>NZ Certificate in English Language (Level 3)</t>
  </si>
  <si>
    <t>NZ Certificate in English Language (Level 4)</t>
  </si>
  <si>
    <t>NZ Certificate in English Language (Level 5)</t>
  </si>
  <si>
    <t>MIT Certificate in ESOL (Level III)</t>
  </si>
  <si>
    <t>MIT Certificate in ESOL (Level IV)</t>
  </si>
  <si>
    <t>Yes</t>
  </si>
  <si>
    <t>No</t>
  </si>
  <si>
    <t>Yes/No</t>
  </si>
  <si>
    <t>Funding Category</t>
  </si>
  <si>
    <t>2 - Courses designed for undergraduate degree qualifications, including bachelor degrees, graduate certificates and diplomas</t>
  </si>
  <si>
    <t>4 - Research-based postgraduate qualifications, including masters' theses/dissertations of 1.0 EFTS or more for masters and doctoral study</t>
  </si>
  <si>
    <t>1 - Courses designed for non-degree qualifications with no research requirement, including certificates and diplomas</t>
  </si>
  <si>
    <t>3 - Courses designed for taught postgraduate qualifications, including postgraduate certificates and diplomas, bachelors degrees with honours, and taught masters papers</t>
  </si>
  <si>
    <t>Level 1</t>
  </si>
  <si>
    <t>Level 2</t>
  </si>
  <si>
    <t>Request 2:  [Insert Qualification name]</t>
  </si>
  <si>
    <t>Request 3:  [Insert Qualification name]</t>
  </si>
  <si>
    <t>Request 5:  [Insert Qualification name]</t>
  </si>
  <si>
    <t>Request 4: [Insert Qualification name]</t>
  </si>
  <si>
    <t xml:space="preserve">Understand the timeframe </t>
  </si>
  <si>
    <t xml:space="preserve">Volume and funding requested </t>
  </si>
  <si>
    <t>This year only</t>
  </si>
  <si>
    <t xml:space="preserve">Ongoing </t>
  </si>
  <si>
    <t>Training scheme</t>
  </si>
  <si>
    <t>Micro-credential</t>
  </si>
  <si>
    <t>Managed apprenticeship</t>
  </si>
  <si>
    <t>Short course</t>
  </si>
  <si>
    <t>NZ Certificate</t>
  </si>
  <si>
    <t>Other</t>
  </si>
  <si>
    <t>Low</t>
  </si>
  <si>
    <t>Medium</t>
  </si>
  <si>
    <t>High</t>
  </si>
  <si>
    <t>Very high</t>
  </si>
  <si>
    <t xml:space="preserve">Region 1 for delivery </t>
  </si>
  <si>
    <t>Flexible Funding</t>
  </si>
  <si>
    <t>10 EFTS</t>
  </si>
  <si>
    <t xml:space="preserve">Supported Learning - only applicable for learners enrolled in the NZ Cert in Skills for Living for Supported Learners (Level 1)
</t>
  </si>
  <si>
    <t>No, this is not new. It is an existing programme.</t>
  </si>
  <si>
    <t>Yes, this is new. We have NZQA approval.</t>
  </si>
  <si>
    <t>Yes, this is new. NZQA is processing our application.</t>
  </si>
  <si>
    <t>Yes, this is new. We haven't applied for NZQA approval yet.</t>
  </si>
  <si>
    <t>Yes, this is new. We have NZQA/CUAP approval.</t>
  </si>
  <si>
    <t>Yes, this is new. NZQA/CUAP is processing our application.</t>
  </si>
  <si>
    <t>Yes, this is new. We haven't applied for NZQA/CUAP approval yet.</t>
  </si>
  <si>
    <t>New programme - CUAP and NZQA</t>
  </si>
  <si>
    <t>New programme 2 - NZQA only</t>
  </si>
  <si>
    <t>Short summary only. No more than 200 words.</t>
  </si>
  <si>
    <r>
      <rPr>
        <b/>
        <sz val="11"/>
        <rFont val="Calibri"/>
        <family val="2"/>
        <scheme val="minor"/>
      </rPr>
      <t>Delivery in a Corrections facility</t>
    </r>
    <r>
      <rPr>
        <sz val="11"/>
        <rFont val="Calibri"/>
        <family val="2"/>
        <scheme val="minor"/>
      </rPr>
      <t xml:space="preserve">: Will this qualification/short learning package be delivered in a Corrections facility?  If YES, do you have Corrections approval  to deliver the programme? </t>
    </r>
  </si>
  <si>
    <t xml:space="preserve"> Request 1: [Insert Qualification name]</t>
  </si>
  <si>
    <t>Where will you deliver the additional funding?</t>
  </si>
  <si>
    <t>Does what you propose meet the funding conditions?</t>
  </si>
  <si>
    <t>Can you use Flexible funding?</t>
  </si>
  <si>
    <t>Short summary only. No more than 200 words.
If required, a new line can be created within a cell by using the 'Alt &amp; Enter' keys</t>
  </si>
  <si>
    <r>
      <rPr>
        <b/>
        <sz val="11"/>
        <rFont val="Calibri"/>
        <family val="2"/>
        <scheme val="minor"/>
      </rPr>
      <t>New programmes or qualifications:</t>
    </r>
    <r>
      <rPr>
        <sz val="11"/>
        <rFont val="Calibri"/>
        <family val="2"/>
        <scheme val="minor"/>
      </rPr>
      <t xml:space="preserve">  If this is a new provision, do you have </t>
    </r>
    <r>
      <rPr>
        <u/>
        <sz val="11"/>
        <rFont val="Calibri"/>
        <family val="2"/>
        <scheme val="minor"/>
      </rPr>
      <t>NZQA</t>
    </r>
    <r>
      <rPr>
        <sz val="11"/>
        <rFont val="Calibri"/>
        <family val="2"/>
        <scheme val="minor"/>
      </rPr>
      <t xml:space="preserve"> approval to provide this qualification or programme? </t>
    </r>
  </si>
  <si>
    <t xml:space="preserve">  </t>
  </si>
  <si>
    <t>hhh</t>
  </si>
  <si>
    <t>Intensive Literacy and Numeracy (ILN)</t>
  </si>
  <si>
    <t>We ask for some key details about your organisation or institution and whether you have considered other options for addressing increased demand.</t>
  </si>
  <si>
    <t xml:space="preserve">Complete the relevant Funds tabs </t>
  </si>
  <si>
    <t>EER</t>
  </si>
  <si>
    <t>Not applicable</t>
  </si>
  <si>
    <t>Youth Guarantee - minimum funding</t>
  </si>
  <si>
    <t xml:space="preserve"> Youth Gurantee Funding Rates</t>
  </si>
  <si>
    <t>Complete the the Key Information and Summary tab</t>
  </si>
  <si>
    <t>Before you start</t>
  </si>
  <si>
    <r>
      <rPr>
        <b/>
        <sz val="11"/>
        <color theme="1"/>
        <rFont val="Calibri"/>
        <family val="2"/>
        <scheme val="minor"/>
      </rPr>
      <t xml:space="preserve">What do you consider is driving demand </t>
    </r>
    <r>
      <rPr>
        <sz val="11"/>
        <color theme="1"/>
        <rFont val="Calibri"/>
        <family val="2"/>
        <scheme val="minor"/>
      </rPr>
      <t xml:space="preserve">e.g. offering a new qualification, identified a new learner group, identified demand in a new region. 
</t>
    </r>
  </si>
  <si>
    <r>
      <rPr>
        <b/>
        <sz val="11"/>
        <rFont val="Calibri"/>
        <family val="2"/>
        <scheme val="minor"/>
      </rPr>
      <t>Subcontracting:</t>
    </r>
    <r>
      <rPr>
        <sz val="11"/>
        <rFont val="Calibri"/>
        <family val="2"/>
        <scheme val="minor"/>
      </rPr>
      <t xml:space="preserve">  This fund </t>
    </r>
    <r>
      <rPr>
        <u/>
        <sz val="11"/>
        <rFont val="Calibri"/>
        <family val="2"/>
        <scheme val="minor"/>
      </rPr>
      <t>can</t>
    </r>
    <r>
      <rPr>
        <sz val="11"/>
        <rFont val="Calibri"/>
        <family val="2"/>
        <scheme val="minor"/>
      </rPr>
      <t xml:space="preserve"> be subcontracted (with our approval).  Will you subcontract this provision?  </t>
    </r>
  </si>
  <si>
    <t xml:space="preserve">Will you subcontract this provision?  </t>
  </si>
  <si>
    <t>Short summary required. No more than 200 words.</t>
  </si>
  <si>
    <t>Why do you need the additional funding?</t>
  </si>
  <si>
    <t>Are you requesting additional funding for this year only or ongoing (i.e. increased baseline funding)?</t>
  </si>
  <si>
    <t xml:space="preserve">Do you intend to partner with another school? </t>
  </si>
  <si>
    <t xml:space="preserve">If yes, is the school you intend to partner with new to ACE in Schools delivery? </t>
  </si>
  <si>
    <t xml:space="preserve">What are you seeking additional funding for? </t>
  </si>
  <si>
    <t xml:space="preserve">Request 1: </t>
  </si>
  <si>
    <t>Request 2:</t>
  </si>
  <si>
    <t>Request 3:</t>
  </si>
  <si>
    <t>Total number of additional learner hours (whole hours) requested</t>
  </si>
  <si>
    <t>Request 1:</t>
  </si>
  <si>
    <t xml:space="preserve"> The funding rate is pre-populated</t>
  </si>
  <si>
    <t>Request 1: (Insert Qualification Name)</t>
  </si>
  <si>
    <t>Request 2: (Insert Qualification Name)</t>
  </si>
  <si>
    <t>Request 3: (Insert Qualification Name)</t>
  </si>
  <si>
    <t>Request 4: (Insert Qualification Name)</t>
  </si>
  <si>
    <t xml:space="preserve">Qualification code </t>
  </si>
  <si>
    <t>NZQF level of provision</t>
  </si>
  <si>
    <t>Number of additional learner places</t>
  </si>
  <si>
    <t>Pastoral care rate</t>
  </si>
  <si>
    <t xml:space="preserve">You do not need to complete this row. </t>
  </si>
  <si>
    <t>What are you seeking additional funding for?</t>
  </si>
  <si>
    <t xml:space="preserve">Request 2: </t>
  </si>
  <si>
    <t xml:space="preserve">Request 3: </t>
  </si>
  <si>
    <t xml:space="preserve">How many additional learners hours (whole hours) are you seeking? </t>
  </si>
  <si>
    <t xml:space="preserve"> The funding rate is pre-populated.</t>
  </si>
  <si>
    <t>You do not need to complete this row. This amount is calculated based on the information you provide above.</t>
  </si>
  <si>
    <t>Note that there is no guarantee of increased baseline funding.</t>
  </si>
  <si>
    <t>Meeting Funding Conditions</t>
  </si>
  <si>
    <t xml:space="preserve">Subcontracting </t>
  </si>
  <si>
    <t xml:space="preserve">Coordination funding  </t>
  </si>
  <si>
    <t xml:space="preserve">Yes, we are meeting the funding conditions </t>
  </si>
  <si>
    <t xml:space="preserve">Yes, we will be subcontracting </t>
  </si>
  <si>
    <t xml:space="preserve">Yes </t>
  </si>
  <si>
    <t>The school we are partnering with is new to ACE i.e they have not offered ACE courses before</t>
  </si>
  <si>
    <t xml:space="preserve">New school </t>
  </si>
  <si>
    <t>No, we are not meeting the funding conditions</t>
  </si>
  <si>
    <t>No, we will not be subcontracting</t>
  </si>
  <si>
    <t>The school we are partnering with currently offers ACE courses</t>
  </si>
  <si>
    <t xml:space="preserve">Existing school </t>
  </si>
  <si>
    <t xml:space="preserve">Do you expect to expand your ACE delivery in 2023 and/or 2024? </t>
  </si>
  <si>
    <t>2023 and 2024</t>
  </si>
  <si>
    <t>Type of course linked in the dropdowns</t>
  </si>
  <si>
    <t>Employability skills (incl. life skills to improve employability)</t>
  </si>
  <si>
    <t>Foundation Skills (literacy, numeracy and/or digital literacy)</t>
  </si>
  <si>
    <t xml:space="preserve">Health and Wellbeing </t>
  </si>
  <si>
    <t>English Language (incl. ESOL) to enable social inclusion and participation</t>
  </si>
  <si>
    <t>NZ Sign Language (to enable social inclusion and participation)</t>
  </si>
  <si>
    <t>Te Reo Māori (to enable social inclusion and participation)</t>
  </si>
  <si>
    <t>Other language (to enable social inclusion and participation)</t>
  </si>
  <si>
    <t>Digital inclusion (to enable social inclusion and participation)</t>
  </si>
  <si>
    <t>Other course to enable social inclusion and participation</t>
  </si>
  <si>
    <t>Do you have an EER rating of 1 or 2?</t>
  </si>
  <si>
    <t>Yes, we have permission from Corrections</t>
  </si>
  <si>
    <t>Yes, but we do not yet have permission from Corrections</t>
  </si>
  <si>
    <t>funding for short learning packages can usually be managed within a TEO’s current allocation; however</t>
  </si>
  <si>
    <t>should the need arise, they can submit an AFR request either at the time of the approval application or separately, once approval is granted; and</t>
  </si>
  <si>
    <t>AFRs will be considered in line with normal process</t>
  </si>
  <si>
    <t>There is a separate process if you want approval for a new micro-credential</t>
  </si>
  <si>
    <t>Step 13</t>
  </si>
  <si>
    <t>Non-Trades Rate (all other provision L1-3)</t>
  </si>
  <si>
    <t>Total number of additional learner hours (whole hours) requested?</t>
  </si>
  <si>
    <t>ACE programme priorities for 2023</t>
  </si>
  <si>
    <t>Subtotal - Funded learner places</t>
  </si>
  <si>
    <t>Subtotal - pastoral care</t>
  </si>
  <si>
    <t xml:space="preserve">Extramural </t>
  </si>
  <si>
    <t>It is an existing programme.</t>
  </si>
  <si>
    <t>We have NZQA approval.</t>
  </si>
  <si>
    <t>NZQA is processing our application.</t>
  </si>
  <si>
    <t>We haven't applied for NZQA approval yet.</t>
  </si>
  <si>
    <r>
      <rPr>
        <b/>
        <sz val="11"/>
        <rFont val="Calibri"/>
        <family val="2"/>
        <scheme val="minor"/>
      </rPr>
      <t>New programmes or qualifications:</t>
    </r>
    <r>
      <rPr>
        <sz val="11"/>
        <rFont val="Calibri"/>
        <family val="2"/>
        <scheme val="minor"/>
      </rPr>
      <t xml:space="preserve">  If this is new provision, do you have </t>
    </r>
    <r>
      <rPr>
        <u/>
        <sz val="11"/>
        <rFont val="Calibri"/>
        <family val="2"/>
        <scheme val="minor"/>
      </rPr>
      <t>NZQA</t>
    </r>
    <r>
      <rPr>
        <sz val="11"/>
        <rFont val="Calibri"/>
        <family val="2"/>
        <scheme val="minor"/>
      </rPr>
      <t xml:space="preserve">  approval to provide this qualification or short learning package? </t>
    </r>
  </si>
  <si>
    <t>YG Flexible funding</t>
  </si>
  <si>
    <t>Yes, our request can be covered by flexible funding</t>
  </si>
  <si>
    <t>No, our request cannot be covered by flexible funding. We wish to proceed with this additional funding request</t>
  </si>
  <si>
    <r>
      <rPr>
        <b/>
        <sz val="11"/>
        <color theme="1"/>
        <rFont val="Calibri"/>
        <family val="2"/>
        <scheme val="minor"/>
      </rPr>
      <t>10 EFTS</t>
    </r>
    <r>
      <rPr>
        <sz val="11"/>
        <color theme="1"/>
        <rFont val="Calibri"/>
        <family val="2"/>
        <scheme val="minor"/>
      </rPr>
      <t xml:space="preserve"> (use your average EFTS rate to estimate your flexible funding). This cell is available for you if you wish to manually calculate it.
</t>
    </r>
  </si>
  <si>
    <t>Quick Link ILN Fund: See Funding Rate</t>
  </si>
  <si>
    <r>
      <rPr>
        <b/>
        <sz val="14"/>
        <rFont val="Calibri"/>
        <family val="2"/>
        <scheme val="minor"/>
      </rPr>
      <t>PART C:  Summary of your request</t>
    </r>
    <r>
      <rPr>
        <b/>
        <sz val="12"/>
        <rFont val="Calibri"/>
        <family val="2"/>
        <scheme val="minor"/>
      </rPr>
      <t xml:space="preserve"> 
</t>
    </r>
    <r>
      <rPr>
        <b/>
        <sz val="11"/>
        <color theme="1"/>
        <rFont val="Calibri"/>
        <family val="2"/>
        <scheme val="minor"/>
      </rPr>
      <t xml:space="preserve">You do not need to complete this section -this will auto populate based on the information you provide in each fund tab.  </t>
    </r>
  </si>
  <si>
    <r>
      <t xml:space="preserve">Total request value for TEO-led WLN fund
</t>
    </r>
    <r>
      <rPr>
        <sz val="11"/>
        <color theme="1"/>
        <rFont val="Calibri"/>
        <family val="2"/>
        <scheme val="minor"/>
      </rPr>
      <t>This figure is calculated using the information you provide below</t>
    </r>
  </si>
  <si>
    <r>
      <t xml:space="preserve">Total request value for DQ1-2 Fund
</t>
    </r>
    <r>
      <rPr>
        <sz val="10"/>
        <color theme="1"/>
        <rFont val="Calibri"/>
        <family val="2"/>
        <scheme val="minor"/>
      </rPr>
      <t>This figure is calculated using the information you provide below</t>
    </r>
  </si>
  <si>
    <r>
      <t xml:space="preserve">Dollars 
</t>
    </r>
    <r>
      <rPr>
        <sz val="11"/>
        <color theme="1"/>
        <rFont val="Calibri"/>
        <family val="2"/>
        <scheme val="minor"/>
      </rPr>
      <t>You do not need to complete this column. This is calculated based on the information you provide</t>
    </r>
  </si>
  <si>
    <r>
      <t xml:space="preserve">Delivery percentage
</t>
    </r>
    <r>
      <rPr>
        <sz val="11"/>
        <color theme="1"/>
        <rFont val="Calibri"/>
        <family val="2"/>
        <scheme val="minor"/>
      </rPr>
      <t>You do not need to complete this column. This is calculated based on the information you provide</t>
    </r>
  </si>
  <si>
    <t xml:space="preserve">Dollars </t>
  </si>
  <si>
    <t>EFTS</t>
  </si>
  <si>
    <t>Subtotal (Current and future EFTS)</t>
  </si>
  <si>
    <t>What is your allocation for the ILN Fund?</t>
  </si>
  <si>
    <t>Learner hours (whole number)</t>
  </si>
  <si>
    <r>
      <t xml:space="preserve">Dollars 
</t>
    </r>
    <r>
      <rPr>
        <sz val="10"/>
        <color theme="1"/>
        <rFont val="Calibri"/>
        <family val="2"/>
        <scheme val="minor"/>
      </rPr>
      <t xml:space="preserve">This figure is calculated based on the information you provide. </t>
    </r>
    <r>
      <rPr>
        <b/>
        <sz val="10"/>
        <color theme="1"/>
        <rFont val="Calibri"/>
        <family val="2"/>
        <scheme val="minor"/>
      </rPr>
      <t>Do not be concerned if these figures vary slightly from your MoP</t>
    </r>
    <r>
      <rPr>
        <sz val="10"/>
        <color theme="1"/>
        <rFont val="Calibri"/>
        <family val="2"/>
        <scheme val="minor"/>
      </rPr>
      <t>. It is due to rounding of your learner hours.</t>
    </r>
  </si>
  <si>
    <r>
      <t xml:space="preserve">What is your up to date delivery for the ILN Fund?
</t>
    </r>
    <r>
      <rPr>
        <sz val="11"/>
        <color theme="1"/>
        <rFont val="Calibri"/>
        <family val="2"/>
        <scheme val="minor"/>
      </rPr>
      <t xml:space="preserve">Do not send us learners' personal information (such as a list of learner names). 
This section helps us to understand your current and future enrolments. </t>
    </r>
  </si>
  <si>
    <t xml:space="preserve">Learner hours  (whole number) </t>
  </si>
  <si>
    <r>
      <t xml:space="preserve">CURRENT ENROLLED LEARNERS
</t>
    </r>
    <r>
      <rPr>
        <sz val="11"/>
        <color theme="1"/>
        <rFont val="Calibri"/>
        <family val="2"/>
        <scheme val="minor"/>
      </rPr>
      <t>How many hours delivered year to date plus remaining hours to be delivered by year end, for learners who have already started their programme.</t>
    </r>
  </si>
  <si>
    <r>
      <t xml:space="preserve">FUTURE INTAKES 
</t>
    </r>
    <r>
      <rPr>
        <sz val="11"/>
        <color theme="1"/>
        <rFont val="Calibri"/>
        <family val="2"/>
        <scheme val="minor"/>
      </rPr>
      <t>How many hours do you need this year for learners who have completed all enrolment paperwork and will start their programme on a specified future date.</t>
    </r>
  </si>
  <si>
    <t>Across the Fund</t>
  </si>
  <si>
    <r>
      <t xml:space="preserve">WAITLIST for FUTURE INTAKES (if applicable)
</t>
    </r>
    <r>
      <rPr>
        <sz val="11"/>
        <color theme="1"/>
        <rFont val="Calibri"/>
        <family val="2"/>
        <scheme val="minor"/>
      </rPr>
      <t>How many hours do you need for learners who have completed all enrolment paperwork but are waitlisted pending the outcome of this additional funding request.</t>
    </r>
  </si>
  <si>
    <t>Do not include enquiries</t>
  </si>
  <si>
    <t>Subtotal (Current and future learner hours)</t>
  </si>
  <si>
    <r>
      <t xml:space="preserve">Dollars 
</t>
    </r>
    <r>
      <rPr>
        <sz val="10"/>
        <color theme="1"/>
        <rFont val="Calibri"/>
        <family val="2"/>
        <scheme val="minor"/>
      </rPr>
      <t xml:space="preserve">This figure is calculated based on the information you provide. </t>
    </r>
    <r>
      <rPr>
        <b/>
        <sz val="10"/>
        <color theme="1"/>
        <rFont val="Calibri"/>
        <family val="2"/>
        <scheme val="minor"/>
      </rPr>
      <t>Do not be concerned if these figures vary slightly from your MoP.</t>
    </r>
    <r>
      <rPr>
        <sz val="10"/>
        <color theme="1"/>
        <rFont val="Calibri"/>
        <family val="2"/>
        <scheme val="minor"/>
      </rPr>
      <t xml:space="preserve"> It is due to rounding of your learner hours.</t>
    </r>
  </si>
  <si>
    <r>
      <t xml:space="preserve">Dollars 
</t>
    </r>
    <r>
      <rPr>
        <sz val="10"/>
        <color theme="1"/>
        <rFont val="Calibri"/>
        <family val="2"/>
        <scheme val="minor"/>
      </rPr>
      <t>You do not need to complete this column. This is calculated based on the information you provide</t>
    </r>
  </si>
  <si>
    <r>
      <t xml:space="preserve">Delivery percentage
</t>
    </r>
    <r>
      <rPr>
        <sz val="10"/>
        <color theme="1"/>
        <rFont val="Calibri"/>
        <family val="2"/>
        <scheme val="minor"/>
      </rPr>
      <t>You do not need to complete this column. This is calculated based on the information you provide</t>
    </r>
  </si>
  <si>
    <t>Learner places</t>
  </si>
  <si>
    <r>
      <t xml:space="preserve">CURRENT ENROLLED LEARNER PLACES
</t>
    </r>
    <r>
      <rPr>
        <sz val="11"/>
        <color theme="1"/>
        <rFont val="Calibri"/>
        <family val="2"/>
        <scheme val="minor"/>
      </rPr>
      <t>How many learners are already enrolled year-to-date?</t>
    </r>
  </si>
  <si>
    <r>
      <t xml:space="preserve">FUTURE INTAKES
</t>
    </r>
    <r>
      <rPr>
        <sz val="11"/>
        <color theme="1"/>
        <rFont val="Calibri"/>
        <family val="2"/>
        <scheme val="minor"/>
      </rPr>
      <t>How many learners have completed all enrolment paperwork and will start their programme on a specified future date?</t>
    </r>
  </si>
  <si>
    <t>Across the fund</t>
  </si>
  <si>
    <r>
      <t xml:space="preserve">WAITLIST for FUTURE INTAKES (if applicable)?
</t>
    </r>
    <r>
      <rPr>
        <sz val="11"/>
        <color theme="1"/>
        <rFont val="Calibri"/>
        <family val="2"/>
        <scheme val="minor"/>
      </rPr>
      <t>How many learners have completed all enrolment paperwork but are waitlisted pending the outcome of this additional funding request.</t>
    </r>
  </si>
  <si>
    <t>Subtotal (Current and future learner numbers)</t>
  </si>
  <si>
    <t>What is your allocation for the TEO-led WLN Fund?</t>
  </si>
  <si>
    <t>What is your current TEO-led WLN allocation (learner hours, in whole numbers)?</t>
  </si>
  <si>
    <r>
      <t xml:space="preserve">What is your up to date delivery for the TEO-led WLN Fund?
</t>
    </r>
    <r>
      <rPr>
        <sz val="11"/>
        <color theme="1"/>
        <rFont val="Calibri"/>
        <family val="2"/>
        <scheme val="minor"/>
      </rPr>
      <t xml:space="preserve">This section helps us to understand your current and future enrolments. 
Do not send us learners' personal information (such as a list of learner names). </t>
    </r>
  </si>
  <si>
    <t xml:space="preserve">Learner hours (whole number) </t>
  </si>
  <si>
    <t>We need to understand your delivery since you provided your report in May</t>
  </si>
  <si>
    <r>
      <rPr>
        <b/>
        <sz val="11"/>
        <rFont val="Calibri"/>
        <family val="2"/>
        <scheme val="minor"/>
      </rPr>
      <t xml:space="preserve">Micro-credentials (at least 20 credits): </t>
    </r>
    <r>
      <rPr>
        <sz val="11"/>
        <rFont val="Calibri"/>
        <family val="2"/>
        <scheme val="minor"/>
      </rPr>
      <t xml:space="preserve"> Are you requesting additional funding for a Micro-credential?  If YES, has </t>
    </r>
    <r>
      <rPr>
        <u/>
        <sz val="11"/>
        <rFont val="Calibri"/>
        <family val="2"/>
        <scheme val="minor"/>
      </rPr>
      <t>TEC</t>
    </r>
    <r>
      <rPr>
        <sz val="11"/>
        <rFont val="Calibri"/>
        <family val="2"/>
        <scheme val="minor"/>
      </rPr>
      <t xml:space="preserve"> approved use of Government funding for this micro-credential?</t>
    </r>
  </si>
  <si>
    <r>
      <t xml:space="preserve">CURRENT ENROLLED EFTS
</t>
    </r>
    <r>
      <rPr>
        <sz val="11"/>
        <rFont val="Calibri"/>
        <family val="2"/>
        <scheme val="minor"/>
      </rPr>
      <t>How many EFTS delivered year to date for learners who have already started their programme.</t>
    </r>
    <r>
      <rPr>
        <b/>
        <sz val="11"/>
        <rFont val="Calibri"/>
        <family val="2"/>
        <scheme val="minor"/>
      </rPr>
      <t xml:space="preserve">
</t>
    </r>
  </si>
  <si>
    <r>
      <t xml:space="preserve">FUTURE INTAKES 
</t>
    </r>
    <r>
      <rPr>
        <sz val="11"/>
        <rFont val="Calibri"/>
        <family val="2"/>
        <scheme val="minor"/>
      </rPr>
      <t>How many EFTS do you need this year for learners who have completed all enrolment paperwork and will start their programme on a specified future date.</t>
    </r>
  </si>
  <si>
    <t>Request 1:  [Insert qual/micro-credential name]</t>
  </si>
  <si>
    <t>Request 2:  [Insert qual/micro-credential name]</t>
  </si>
  <si>
    <t>Request 3:  [Insert qual/micro-credential name]</t>
  </si>
  <si>
    <t>Request 4:  [Insert qual/micro-credential name]</t>
  </si>
  <si>
    <t>Request 5:  [Insert qual/micro-credential name]</t>
  </si>
  <si>
    <t xml:space="preserve">Per qualification </t>
  </si>
  <si>
    <t>You do not need to complete this row. This is calculated based on the information you provide above</t>
  </si>
  <si>
    <t>Per qual/micro-credential</t>
  </si>
  <si>
    <t>Do you currently deliver this provision? Yes/No</t>
  </si>
  <si>
    <r>
      <rPr>
        <b/>
        <sz val="16"/>
        <color theme="1"/>
        <rFont val="Calibri"/>
        <family val="2"/>
        <scheme val="minor"/>
      </rPr>
      <t>What is your evidence of demand for each qualification?</t>
    </r>
    <r>
      <rPr>
        <b/>
        <sz val="14"/>
        <color theme="1"/>
        <rFont val="Calibri"/>
        <family val="2"/>
        <scheme val="minor"/>
      </rPr>
      <t xml:space="preserve">
</t>
    </r>
    <r>
      <rPr>
        <sz val="11"/>
        <color theme="1"/>
        <rFont val="Calibri"/>
        <family val="2"/>
        <scheme val="minor"/>
      </rPr>
      <t xml:space="preserve">Do not send us learners' personal information (such as a list of learner names).  </t>
    </r>
  </si>
  <si>
    <t>What is your allocation for the YG Fund?</t>
  </si>
  <si>
    <r>
      <rPr>
        <b/>
        <sz val="11"/>
        <rFont val="Calibri"/>
        <family val="2"/>
        <scheme val="minor"/>
      </rPr>
      <t>NZQCF l</t>
    </r>
    <r>
      <rPr>
        <b/>
        <sz val="11"/>
        <color theme="1"/>
        <rFont val="Calibri"/>
        <family val="2"/>
        <scheme val="minor"/>
      </rPr>
      <t>evel of provision</t>
    </r>
    <r>
      <rPr>
        <sz val="11"/>
        <color theme="1"/>
        <rFont val="Calibri"/>
        <family val="2"/>
        <scheme val="minor"/>
      </rPr>
      <t xml:space="preserve"> </t>
    </r>
  </si>
  <si>
    <r>
      <rPr>
        <b/>
        <sz val="16"/>
        <color theme="1"/>
        <rFont val="Calibri"/>
        <family val="2"/>
        <scheme val="minor"/>
      </rPr>
      <t>What are you seeking additional funding for?</t>
    </r>
    <r>
      <rPr>
        <b/>
        <sz val="14"/>
        <color theme="1"/>
        <rFont val="Calibri"/>
        <family val="2"/>
        <scheme val="minor"/>
      </rPr>
      <t xml:space="preserve">
</t>
    </r>
    <r>
      <rPr>
        <sz val="11"/>
        <color theme="1"/>
        <rFont val="Calibri"/>
        <family val="2"/>
        <scheme val="minor"/>
      </rPr>
      <t xml:space="preserve">In the column to the right, </t>
    </r>
    <r>
      <rPr>
        <b/>
        <sz val="11"/>
        <color theme="1"/>
        <rFont val="Calibri"/>
        <family val="2"/>
        <scheme val="minor"/>
      </rPr>
      <t xml:space="preserve">insert the name of the qualification/micro-credential </t>
    </r>
    <r>
      <rPr>
        <sz val="11"/>
        <color theme="1"/>
        <rFont val="Calibri"/>
        <family val="2"/>
        <scheme val="minor"/>
      </rPr>
      <t xml:space="preserve">in the brackets for each additional funding request. Use the same name that you use in your MOP (unless this is a new provision). </t>
    </r>
  </si>
  <si>
    <r>
      <rPr>
        <b/>
        <sz val="16"/>
        <color theme="1"/>
        <rFont val="Calibri"/>
        <family val="2"/>
        <scheme val="minor"/>
      </rPr>
      <t>What is your evidence of demand for each qualification/micro-credential?</t>
    </r>
    <r>
      <rPr>
        <b/>
        <sz val="14"/>
        <color theme="1"/>
        <rFont val="Calibri"/>
        <family val="2"/>
        <scheme val="minor"/>
      </rPr>
      <t xml:space="preserve">
</t>
    </r>
    <r>
      <rPr>
        <sz val="11"/>
        <color theme="1"/>
        <rFont val="Calibri"/>
        <family val="2"/>
        <scheme val="minor"/>
      </rPr>
      <t xml:space="preserve">Do not send us learners' personal information (such as a list of learner names).  </t>
    </r>
  </si>
  <si>
    <t>The funding rate is pre-populated</t>
  </si>
  <si>
    <r>
      <rPr>
        <b/>
        <sz val="16"/>
        <color theme="1"/>
        <rFont val="Calibri"/>
        <family val="2"/>
        <scheme val="minor"/>
      </rPr>
      <t>What are you seeking additional funding for?</t>
    </r>
    <r>
      <rPr>
        <b/>
        <sz val="14"/>
        <color theme="1"/>
        <rFont val="Calibri"/>
        <family val="2"/>
        <scheme val="minor"/>
      </rPr>
      <t xml:space="preserve"> </t>
    </r>
    <r>
      <rPr>
        <sz val="11"/>
        <color theme="1"/>
        <rFont val="Calibri"/>
        <family val="2"/>
        <scheme val="minor"/>
      </rPr>
      <t>In the column to the right, insert the qualification name in the brackets for each additional funding request. Use the same name that you use in your reports.</t>
    </r>
  </si>
  <si>
    <t>Fund</t>
  </si>
  <si>
    <t>Do you currently deliver this qual/micro-credential? Yes/No</t>
  </si>
  <si>
    <r>
      <t xml:space="preserve">CURRENT ENROLLED EFTS per qual/micro-credential
</t>
    </r>
    <r>
      <rPr>
        <sz val="11"/>
        <rFont val="Calibri"/>
        <family val="2"/>
        <scheme val="minor"/>
      </rPr>
      <t>How many EFTS delivered year to date for learners who have already started their programme.</t>
    </r>
    <r>
      <rPr>
        <b/>
        <sz val="11"/>
        <rFont val="Calibri"/>
        <family val="2"/>
        <scheme val="minor"/>
      </rPr>
      <t xml:space="preserve">
</t>
    </r>
  </si>
  <si>
    <t xml:space="preserve">We need to understand your delivery since you provided us with your latest SDR. </t>
  </si>
  <si>
    <r>
      <t xml:space="preserve">FUTURE INTAKES 
</t>
    </r>
    <r>
      <rPr>
        <sz val="11"/>
        <rFont val="Calibri"/>
        <family val="2"/>
        <scheme val="minor"/>
      </rPr>
      <t>What funding do you need this year for learners who have completed all enrolment paperwork and will start their programme on a specified future date.</t>
    </r>
  </si>
  <si>
    <t>Do not include the premium payments, wellbeing and pathway support subsidy or exceptional travel allocations.</t>
  </si>
  <si>
    <r>
      <t>Can your additional funding request be covered by your flexible funding of 2% or 10 EFTS, whichever is the greater?</t>
    </r>
    <r>
      <rPr>
        <b/>
        <sz val="14"/>
        <rFont val="Calibri"/>
        <family val="2"/>
        <scheme val="minor"/>
      </rPr>
      <t xml:space="preserve"> If so do not proceed further with this application. </t>
    </r>
  </si>
  <si>
    <r>
      <t xml:space="preserve">Use this calculator to check if the funding needed to meet demand, fits within your Flexible Funding cap.  Flexible funding is the greater of 2% of your approved funding allocation or 10 EFTS. </t>
    </r>
    <r>
      <rPr>
        <sz val="11"/>
        <rFont val="Calibri"/>
        <family val="2"/>
        <scheme val="minor"/>
      </rPr>
      <t xml:space="preserve"> </t>
    </r>
  </si>
  <si>
    <t xml:space="preserve">If you are unsure talk to your Relationship Manager or a Relationship Advisor before proceeding with your request.   </t>
  </si>
  <si>
    <t>Micro-credentials funding and fees</t>
  </si>
  <si>
    <t>Step 2</t>
  </si>
  <si>
    <t>Add required information/supporting evidence to Workspace2</t>
  </si>
  <si>
    <r>
      <t xml:space="preserve">Please complete the Fund tab(s) that are relevant to your request. 
</t>
    </r>
    <r>
      <rPr>
        <sz val="11"/>
        <rFont val="Calibri"/>
        <family val="2"/>
        <scheme val="minor"/>
      </rPr>
      <t>Enter "NA" where the question does not apply to your request or none of the response options provided apply.</t>
    </r>
    <r>
      <rPr>
        <b/>
        <sz val="11"/>
        <rFont val="Calibri"/>
        <family val="2"/>
        <scheme val="minor"/>
      </rPr>
      <t xml:space="preserve">
</t>
    </r>
  </si>
  <si>
    <r>
      <rPr>
        <u/>
        <sz val="11"/>
        <rFont val="Calibri"/>
        <family val="2"/>
        <scheme val="minor"/>
      </rPr>
      <t>Check:</t>
    </r>
    <r>
      <rPr>
        <sz val="11"/>
        <rFont val="Calibri"/>
        <family val="2"/>
        <scheme val="minor"/>
      </rPr>
      <t xml:space="preserve">
&gt; That you provided a response to every question in the Key Information and Summary tab and each relevant Fund tab.
&gt; That you have not provided any personal learner information as part of your request, including as part of supplementary information that you provide in Workspace 2.
&gt; Part C of the Key information and summary tab.  This summary of the amount of funding requested per Fund type is automatically populated based on the information you provide in each Fund tab.  </t>
    </r>
  </si>
  <si>
    <t xml:space="preserve">Submit the completed template in Workspace 2 </t>
  </si>
  <si>
    <t>If additional funding is approved we will re-provision your Mix of Provision (MoP) if applicable, with the new allocation on Workspace 2. You must resubmit this to receive the funding increase.</t>
  </si>
  <si>
    <t>If your request is approved</t>
  </si>
  <si>
    <r>
      <rPr>
        <b/>
        <sz val="14"/>
        <rFont val="Calibri"/>
        <family val="2"/>
        <scheme val="minor"/>
      </rPr>
      <t>PART B:</t>
    </r>
    <r>
      <rPr>
        <b/>
        <sz val="14"/>
        <color rgb="FFFF0000"/>
        <rFont val="Calibri"/>
        <family val="2"/>
        <scheme val="minor"/>
      </rPr>
      <t xml:space="preserve"> </t>
    </r>
    <r>
      <rPr>
        <b/>
        <sz val="14"/>
        <rFont val="Calibri"/>
        <family val="2"/>
        <scheme val="minor"/>
      </rPr>
      <t>Steps before making a request</t>
    </r>
  </si>
  <si>
    <t xml:space="preserve">Consider other ways to address increased demand 
</t>
  </si>
  <si>
    <t>Delivery in a Correctional Facility</t>
  </si>
  <si>
    <t>Have you changed your MoP to address (expected) underspends and reprioritisation, as agreed with your Relationship Manager or Customer Advisor?</t>
  </si>
  <si>
    <t xml:space="preserve">Who was the primary contact at TEC you discussed your AFR with? </t>
  </si>
  <si>
    <r>
      <t xml:space="preserve">Category for funding rates
</t>
    </r>
    <r>
      <rPr>
        <sz val="11"/>
        <color theme="1"/>
        <rFont val="Calibri"/>
        <family val="2"/>
        <scheme val="minor"/>
      </rPr>
      <t xml:space="preserve">Select from the drop down list.
&gt; The Supported Learning rate is only for learners enrolled in the New Zealand Certificate in Skills for Living for Supported Learners (Level 1).
&gt; There is a new rate for delivery to learners in a correctional facility.
</t>
    </r>
  </si>
  <si>
    <r>
      <rPr>
        <b/>
        <sz val="11"/>
        <color theme="1"/>
        <rFont val="Calibri"/>
        <family val="2"/>
        <scheme val="minor"/>
      </rPr>
      <t xml:space="preserve">What is driving demand? Please explain the context </t>
    </r>
    <r>
      <rPr>
        <sz val="11"/>
        <color theme="1"/>
        <rFont val="Calibri"/>
        <family val="2"/>
        <scheme val="minor"/>
      </rPr>
      <t xml:space="preserve">e.g. identification of a new learner cohort due to changes to age eligibility, or delivery at a new site? 
</t>
    </r>
  </si>
  <si>
    <t>We need to understand your delivery since your last report.</t>
  </si>
  <si>
    <t>We need to understand your delivery since you provided your last report.</t>
  </si>
  <si>
    <r>
      <t xml:space="preserve">You </t>
    </r>
    <r>
      <rPr>
        <u/>
        <sz val="11"/>
        <rFont val="Calibri"/>
        <family val="2"/>
        <scheme val="minor"/>
      </rPr>
      <t>must</t>
    </r>
    <r>
      <rPr>
        <sz val="11"/>
        <rFont val="Calibri"/>
        <family val="2"/>
        <scheme val="minor"/>
      </rPr>
      <t xml:space="preserve"> provide the following in Workspace 2, if relevant:
&gt; Evidence of support for delivery in a Corrections facility
&gt; Updates to your Subcontracting Register
You </t>
    </r>
    <r>
      <rPr>
        <u/>
        <sz val="11"/>
        <rFont val="Calibri"/>
        <family val="2"/>
        <scheme val="minor"/>
      </rPr>
      <t>can</t>
    </r>
    <r>
      <rPr>
        <sz val="11"/>
        <rFont val="Calibri"/>
        <family val="2"/>
        <scheme val="minor"/>
      </rPr>
      <t xml:space="preserve"> use Workspace 2 to provide us with supporting evidence or information about the level of demand; evidence of community, regional, industry or employer needs; and, or evidence of stakeholder support to increase provision. </t>
    </r>
  </si>
  <si>
    <r>
      <rPr>
        <b/>
        <sz val="16"/>
        <color theme="1"/>
        <rFont val="Calibri"/>
        <family val="2"/>
        <scheme val="minor"/>
      </rPr>
      <t xml:space="preserve">What are you seeking additional funding for? </t>
    </r>
    <r>
      <rPr>
        <b/>
        <sz val="14"/>
        <color theme="1"/>
        <rFont val="Calibri"/>
        <family val="2"/>
        <scheme val="minor"/>
      </rPr>
      <t xml:space="preserve">
</t>
    </r>
    <r>
      <rPr>
        <sz val="11"/>
        <color theme="1"/>
        <rFont val="Calibri"/>
        <family val="2"/>
        <scheme val="minor"/>
      </rPr>
      <t xml:space="preserve">In the column to the right, insert the name of the qualification in the brackets for each additional funding request. Use the same name that you use in your MOP (unless this is a new provision). </t>
    </r>
  </si>
  <si>
    <t>If yes, fill in row 22-23
If no, just fill in row 23</t>
  </si>
  <si>
    <t>If yes, fill in row 32-33
If no, just fill in row 33</t>
  </si>
  <si>
    <r>
      <t xml:space="preserve">Category for funding rates  </t>
    </r>
    <r>
      <rPr>
        <sz val="11"/>
        <color theme="1"/>
        <rFont val="Calibri"/>
        <family val="2"/>
        <scheme val="minor"/>
      </rPr>
      <t xml:space="preserve">Select from the drop down list
</t>
    </r>
  </si>
  <si>
    <t xml:space="preserve">Additional funding requested 
</t>
  </si>
  <si>
    <r>
      <t>Request for 2024 In-year Additional Funding Request (Significant Plan Amendment) for TEOs</t>
    </r>
    <r>
      <rPr>
        <b/>
        <sz val="19"/>
        <rFont val="Calibri"/>
        <family val="2"/>
        <scheme val="minor"/>
      </rPr>
      <t xml:space="preserve">
</t>
    </r>
    <r>
      <rPr>
        <b/>
        <sz val="14"/>
        <rFont val="Calibri"/>
        <family val="2"/>
        <scheme val="minor"/>
      </rPr>
      <t xml:space="preserve">Instructions and what we consider </t>
    </r>
  </si>
  <si>
    <r>
      <t xml:space="preserve">Request for 2024 In-year Additional Funding Request for TEOs
</t>
    </r>
    <r>
      <rPr>
        <b/>
        <sz val="14"/>
        <color theme="1"/>
        <rFont val="Calibri"/>
        <family val="2"/>
        <scheme val="minor"/>
      </rPr>
      <t>Key information and summary worksheet</t>
    </r>
  </si>
  <si>
    <t>00/00/2024</t>
  </si>
  <si>
    <t xml:space="preserve">What is your current DQ1-2 allocation for 2024? </t>
  </si>
  <si>
    <r>
      <t xml:space="preserve">Are you requesting additional funding for 2024 only or ongoing </t>
    </r>
    <r>
      <rPr>
        <sz val="11"/>
        <color theme="1"/>
        <rFont val="Calibri"/>
        <family val="2"/>
        <scheme val="minor"/>
      </rPr>
      <t>(i.e. increased baseline funding)</t>
    </r>
  </si>
  <si>
    <t>Number of times you would like to run this qualification/micro-credential package in 2024, if you secure additional funding.</t>
  </si>
  <si>
    <t>DQ1-2 funding rates per EFT 2024. All rates exclude GST</t>
  </si>
  <si>
    <r>
      <rPr>
        <b/>
        <sz val="20"/>
        <color theme="1"/>
        <rFont val="Calibri"/>
        <family val="2"/>
        <scheme val="minor"/>
      </rPr>
      <t xml:space="preserve">Request for 2024 In-Year Additional Funding for TEOs </t>
    </r>
    <r>
      <rPr>
        <b/>
        <sz val="19"/>
        <color theme="1"/>
        <rFont val="Calibri"/>
        <family val="2"/>
        <scheme val="minor"/>
      </rPr>
      <t xml:space="preserve">
</t>
    </r>
    <r>
      <rPr>
        <b/>
        <sz val="14"/>
        <color theme="1"/>
        <rFont val="Calibri"/>
        <family val="2"/>
        <scheme val="minor"/>
      </rPr>
      <t>Additional Funding Request for Youth Guarantee Fund (YG Fund)</t>
    </r>
  </si>
  <si>
    <t>Are you requesting additional funding for 2024 only or ongoing (ie increased baseline funding)?</t>
  </si>
  <si>
    <r>
      <rPr>
        <b/>
        <sz val="20"/>
        <color theme="1"/>
        <rFont val="Calibri"/>
        <family val="2"/>
        <scheme val="minor"/>
      </rPr>
      <t>Request for 2024 In-Year Additional Funding for all TEOs</t>
    </r>
    <r>
      <rPr>
        <b/>
        <sz val="19"/>
        <color theme="1"/>
        <rFont val="Calibri"/>
        <family val="2"/>
        <scheme val="minor"/>
      </rPr>
      <t xml:space="preserve">
</t>
    </r>
    <r>
      <rPr>
        <b/>
        <sz val="14"/>
        <color theme="1"/>
        <rFont val="Calibri"/>
        <family val="2"/>
        <scheme val="minor"/>
      </rPr>
      <t>Additional Funding Request for Intensive Literacy and Numeracy Fund
(ILN Fund)</t>
    </r>
  </si>
  <si>
    <t xml:space="preserve"> What is the focus of your programme?</t>
  </si>
  <si>
    <t>Qualifications such as NZ Certificate in Foundation Skills  focus on various subject areas.</t>
  </si>
  <si>
    <t xml:space="preserve"> Qualification/ micro-credential code</t>
  </si>
  <si>
    <t>No regions places apply</t>
  </si>
  <si>
    <t>Auckland</t>
  </si>
  <si>
    <t>Albert-Eden Local Board Area</t>
  </si>
  <si>
    <t>Aotea/Great Barrier Local Board Area</t>
  </si>
  <si>
    <t>Ashburton District</t>
  </si>
  <si>
    <t>Gisborne</t>
  </si>
  <si>
    <t>Buller District</t>
  </si>
  <si>
    <t>Carterton District</t>
  </si>
  <si>
    <t>Central Hawke's Bay District</t>
  </si>
  <si>
    <t>Central Otago District</t>
  </si>
  <si>
    <t>Nelson</t>
  </si>
  <si>
    <t>Christchurch City</t>
  </si>
  <si>
    <t>Northland</t>
  </si>
  <si>
    <t>Clutha District</t>
  </si>
  <si>
    <t>Devonport-Takapuna Local Board Area</t>
  </si>
  <si>
    <t>Southland</t>
  </si>
  <si>
    <t>Dunedin City</t>
  </si>
  <si>
    <t>Far North District</t>
  </si>
  <si>
    <t>Tasman</t>
  </si>
  <si>
    <t>Franklin Local Board Area</t>
  </si>
  <si>
    <t>Gisborne District</t>
  </si>
  <si>
    <t>Gore District</t>
  </si>
  <si>
    <t>Grey District</t>
  </si>
  <si>
    <t>Hamilton City</t>
  </si>
  <si>
    <t>Hastings District</t>
  </si>
  <si>
    <t>Hauraki District</t>
  </si>
  <si>
    <t>Henderson-Massey Local Board Area</t>
  </si>
  <si>
    <t>Hibiscus and Bays Local Board Area</t>
  </si>
  <si>
    <t>Horowhenua District</t>
  </si>
  <si>
    <t>Howick Local Board Area</t>
  </si>
  <si>
    <t>Hurunui District</t>
  </si>
  <si>
    <t>Invercargill City</t>
  </si>
  <si>
    <t>Kaikoura District</t>
  </si>
  <si>
    <t>Kaipara District</t>
  </si>
  <si>
    <t>Kaipātiki Local Board Area</t>
  </si>
  <si>
    <t>Kapiti Coast District</t>
  </si>
  <si>
    <t>Kawerau District</t>
  </si>
  <si>
    <t>Mackenzie District</t>
  </si>
  <si>
    <t>Manawatu District</t>
  </si>
  <si>
    <t>Māngere-Ōtāhuhu Local Board Area</t>
  </si>
  <si>
    <t>Manurewa Local Board Area</t>
  </si>
  <si>
    <t>Marlborough District</t>
  </si>
  <si>
    <t>Masterton District</t>
  </si>
  <si>
    <t>Matamata-Piako District</t>
  </si>
  <si>
    <t>Maungakiekie-Tāmaki Local Board Area</t>
  </si>
  <si>
    <t>Napier City</t>
  </si>
  <si>
    <t>Nelson City</t>
  </si>
  <si>
    <t>New Plymouth District</t>
  </si>
  <si>
    <t>Ōpōtiki District</t>
  </si>
  <si>
    <t>Ōrākei Local Board Area</t>
  </si>
  <si>
    <t>Ōtara-Papatoetoe Local Board Area</t>
  </si>
  <si>
    <t>Ōtorohanga District</t>
  </si>
  <si>
    <t>Palmerston North City</t>
  </si>
  <si>
    <t>Papakura Local Board Area</t>
  </si>
  <si>
    <t>Porirua City</t>
  </si>
  <si>
    <t>Puketāpapa Local Board Area</t>
  </si>
  <si>
    <t>Queenstown-Lakes District</t>
  </si>
  <si>
    <t>Rangitikei District</t>
  </si>
  <si>
    <t>Rodney Local Board Area</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</si>
  <si>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</si>
  <si>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</si>
  <si>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</si>
  <si>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</si>
  <si>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</si>
  <si>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</si>
  <si>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</si>
  <si>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</si>
  <si>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</si>
  <si>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</si>
  <si>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</si>
  <si>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</si>
  <si>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</si>
  <si>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</si>
  <si>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Harbour Local Board Area</t>
  </si>
  <si>
    <t>Upper Hutt City</t>
  </si>
  <si>
    <t>Waiheke Local Board Area</t>
  </si>
  <si>
    <t>Waikato District</t>
  </si>
  <si>
    <t>Waimakariri District</t>
  </si>
  <si>
    <t>Waimate District</t>
  </si>
  <si>
    <t>Waipa District</t>
  </si>
  <si>
    <t>Wairoa District</t>
  </si>
  <si>
    <t>Waitākere Ranges Local Board Area</t>
  </si>
  <si>
    <t>Waitaki District</t>
  </si>
  <si>
    <t>Waitematā Local Board Area</t>
  </si>
  <si>
    <t>Waitomo District</t>
  </si>
  <si>
    <t>Wellington City</t>
  </si>
  <si>
    <t>Western Bay of Plenty District</t>
  </si>
  <si>
    <t>Westland District</t>
  </si>
  <si>
    <t>Whakatane District</t>
  </si>
  <si>
    <t>Whanganui District</t>
  </si>
  <si>
    <t>Whangarei District</t>
  </si>
  <si>
    <t>Whau Local Board Area</t>
  </si>
  <si>
    <t>No TAs/ Local Boards apply</t>
  </si>
  <si>
    <t xml:space="preserve">Region 4 for delivery </t>
  </si>
  <si>
    <t>Territorial Authority (TA) /Akl Local Board Area</t>
  </si>
  <si>
    <t>EFTS to deliver in TA/Akl Local Board  Area</t>
  </si>
  <si>
    <t>TA /Akl Local Board Area</t>
  </si>
  <si>
    <t>TA/Akl Local Board Area</t>
  </si>
  <si>
    <t>EFTS to deliver in TA/ Akl Local Board Area</t>
  </si>
  <si>
    <r>
      <t>Will you deliver in more than 2</t>
    </r>
    <r>
      <rPr>
        <b/>
        <sz val="11"/>
        <color theme="1"/>
        <rFont val="Calibri"/>
        <family val="2"/>
        <scheme val="minor"/>
      </rPr>
      <t xml:space="preserve"> Regions? </t>
    </r>
    <r>
      <rPr>
        <sz val="11"/>
        <color theme="1"/>
        <rFont val="Calibri"/>
        <family val="2"/>
        <scheme val="minor"/>
      </rPr>
      <t>Add additional rows. We need to know the  learner hours for each Region and each TA/Akl Local Board Area.</t>
    </r>
  </si>
  <si>
    <t>EFTS to deliver in TA/Akl Local Board Area</t>
  </si>
  <si>
    <t>Territorial Authority (TA)/Akl Local Board Area</t>
  </si>
  <si>
    <r>
      <t xml:space="preserve">Where will you deliver the additional funding?
</t>
    </r>
    <r>
      <rPr>
        <sz val="11"/>
        <color theme="1"/>
        <rFont val="Calibri"/>
        <family val="2"/>
        <scheme val="minor"/>
      </rPr>
      <t xml:space="preserve"> The TEC must prioritise funding allocated for English lanuage Teaching to TEOs located in common refugee settlement areas.</t>
    </r>
  </si>
  <si>
    <r>
      <t xml:space="preserve">Where will you deliver the additional funding?
</t>
    </r>
    <r>
      <rPr>
        <sz val="11"/>
        <color theme="1"/>
        <rFont val="Calibri"/>
        <family val="2"/>
        <scheme val="minor"/>
      </rPr>
      <t>The TEC must prioritise funding allocated for English lanuage Teaching to TEOs located in common refugee settlement areas.</t>
    </r>
  </si>
  <si>
    <r>
      <t>Will you deliver in more than 3</t>
    </r>
    <r>
      <rPr>
        <b/>
        <sz val="11"/>
        <color theme="1"/>
        <rFont val="Calibri"/>
        <family val="2"/>
        <scheme val="minor"/>
      </rPr>
      <t xml:space="preserve"> Regions? </t>
    </r>
    <r>
      <rPr>
        <sz val="11"/>
        <color theme="1"/>
        <rFont val="Calibri"/>
        <family val="2"/>
        <scheme val="minor"/>
      </rPr>
      <t xml:space="preserve">If so, add additional rows. We need to know the  EFTS for each Region and each TA/Akl Local Board Area. </t>
    </r>
  </si>
  <si>
    <r>
      <t xml:space="preserve">Will you deliver in more than four regions? </t>
    </r>
    <r>
      <rPr>
        <sz val="11"/>
        <color theme="1"/>
        <rFont val="Calibri"/>
        <family val="2"/>
        <scheme val="minor"/>
      </rPr>
      <t>Add additional rows. We need to know the  learner hours for each Region,  aand TA/ KL Community Board, and  learner hours.</t>
    </r>
  </si>
  <si>
    <t>Hours to deliver in TA/Akl Local Board  Area</t>
  </si>
  <si>
    <t>Hours to deliver in TA/Akl Local Board Area</t>
  </si>
  <si>
    <r>
      <t>Will you deliver in more than 2</t>
    </r>
    <r>
      <rPr>
        <b/>
        <sz val="11"/>
        <color theme="1"/>
        <rFont val="Calibri"/>
        <family val="2"/>
        <scheme val="minor"/>
      </rPr>
      <t xml:space="preserve"> Regions? </t>
    </r>
    <r>
      <rPr>
        <sz val="11"/>
        <color theme="1"/>
        <rFont val="Calibri"/>
        <family val="2"/>
        <scheme val="minor"/>
      </rPr>
      <t>Add additional rows. We need to know the learner hours for each Region and each TA/Akl Local Board Area.</t>
    </r>
  </si>
  <si>
    <t>Hoursto deliver in TA/Akl Local Board Area</t>
  </si>
  <si>
    <t>Learner places to deliver in TA/Akl Local Board Area</t>
  </si>
  <si>
    <t>Learner places to deliver in TA/Akl Local  Board Area</t>
  </si>
  <si>
    <t>Hours to deliver in TA/ Akl Local Board Area</t>
  </si>
  <si>
    <r>
      <t>Will you deliver in more than 2</t>
    </r>
    <r>
      <rPr>
        <b/>
        <sz val="11"/>
        <color theme="1"/>
        <rFont val="Calibri"/>
        <family val="2"/>
        <scheme val="minor"/>
      </rPr>
      <t xml:space="preserve"> Regions? </t>
    </r>
    <r>
      <rPr>
        <sz val="11"/>
        <color theme="1"/>
        <rFont val="Calibri"/>
        <family val="2"/>
        <scheme val="minor"/>
      </rPr>
      <t>Add additional rows. We need to know the  learner places for each Region and each TA/Akl Local Board Area.</t>
    </r>
  </si>
  <si>
    <r>
      <t>Are you approved to receive a minimum of $235,560 from the YG Fund for the calendar year</t>
    </r>
    <r>
      <rPr>
        <sz val="11"/>
        <color theme="1"/>
        <rFont val="Calibri"/>
        <family val="2"/>
        <scheme val="minor"/>
      </rPr>
      <t xml:space="preserve">? This excludes funding allocated for Wellbeing and Pathways Support  </t>
    </r>
  </si>
  <si>
    <r>
      <rPr>
        <b/>
        <sz val="11"/>
        <color theme="1"/>
        <rFont val="Calibri"/>
        <family val="2"/>
        <scheme val="minor"/>
      </rPr>
      <t xml:space="preserve">2% of your approved allocation. </t>
    </r>
    <r>
      <rPr>
        <sz val="11"/>
        <color theme="1"/>
        <rFont val="Calibri"/>
        <family val="2"/>
        <scheme val="minor"/>
      </rPr>
      <t xml:space="preserve">You do not need to complete this row. This is calculated for you based on your allocation.
</t>
    </r>
  </si>
  <si>
    <t>Based on the funding rates in your current MoP</t>
  </si>
  <si>
    <t>You do not need to complete this row. This is based on the category for funding rates you select.
(The 2024 YG funding rate includes fee &amp; course costs (tuition rate) and transport assistance).</t>
  </si>
  <si>
    <t xml:space="preserve">Consider the decision-making criteria we use to assess requests </t>
  </si>
  <si>
    <r>
      <t xml:space="preserve">Before you submit your AFR you should </t>
    </r>
    <r>
      <rPr>
        <b/>
        <sz val="11"/>
        <rFont val="Calibri"/>
        <family val="2"/>
        <scheme val="minor"/>
      </rPr>
      <t>talk with your Relationship Manager or Customer Advisor.</t>
    </r>
  </si>
  <si>
    <t xml:space="preserve">The AFR process is separate from the micro-credentials approval process. Should the need arise, you can submit an AFR request (within the current time frames) either at the time of the micro-credential approval application or separately, once approval is granted. </t>
  </si>
  <si>
    <t>Qualifications such as NZ Certificate in Foundation Skills focus on various subject areas.</t>
  </si>
  <si>
    <r>
      <t xml:space="preserve">Your actual flexible funding will depend on your eligibility, final allocation and actual delivery. </t>
    </r>
    <r>
      <rPr>
        <sz val="11"/>
        <rFont val="Calibri"/>
        <family val="2"/>
        <scheme val="minor"/>
      </rPr>
      <t>Any provision that exceeds your allocation for delivery of Qualifications at Level 3 is excluded.</t>
    </r>
    <r>
      <rPr>
        <sz val="11"/>
        <color theme="1"/>
        <rFont val="Calibri"/>
        <family val="2"/>
        <scheme val="minor"/>
      </rPr>
      <t xml:space="preserve">
</t>
    </r>
  </si>
  <si>
    <r>
      <t xml:space="preserve">Funding Rate </t>
    </r>
    <r>
      <rPr>
        <sz val="11"/>
        <rFont val="Calibri"/>
        <family val="2"/>
        <scheme val="minor"/>
      </rPr>
      <t xml:space="preserve">
These rates exclude the wellbeing and pathways subsidy, premium payment and exceptional travel allocations.
These will be calculated separately if your application is approved as applicable</t>
    </r>
    <r>
      <rPr>
        <b/>
        <sz val="11"/>
        <rFont val="Calibri"/>
        <family val="2"/>
        <scheme val="minor"/>
      </rPr>
      <t>.</t>
    </r>
  </si>
  <si>
    <r>
      <t>What is driving demand?</t>
    </r>
    <r>
      <rPr>
        <sz val="11"/>
        <color theme="1"/>
        <rFont val="Calibri"/>
        <family val="2"/>
        <scheme val="minor"/>
      </rPr>
      <t xml:space="preserve"> Please explain the context e.g. identified a new learner group, identified demand in a new region. Please explain how this differs from prior years demand. </t>
    </r>
    <r>
      <rPr>
        <sz val="11"/>
        <rFont val="Calibri"/>
        <family val="2"/>
        <scheme val="minor"/>
      </rPr>
      <t>What are the learner needs you are meeting?</t>
    </r>
    <r>
      <rPr>
        <sz val="11"/>
        <color theme="1"/>
        <rFont val="Calibri"/>
        <family val="2"/>
        <scheme val="minor"/>
      </rPr>
      <t xml:space="preserve">
</t>
    </r>
  </si>
  <si>
    <r>
      <rPr>
        <b/>
        <sz val="11"/>
        <color theme="1"/>
        <rFont val="Calibri"/>
        <family val="2"/>
        <scheme val="minor"/>
      </rPr>
      <t>What is driving demand?</t>
    </r>
    <r>
      <rPr>
        <sz val="11"/>
        <color theme="1"/>
        <rFont val="Calibri"/>
        <family val="2"/>
        <scheme val="minor"/>
      </rPr>
      <t xml:space="preserve"> Please explain the context e.g. identified a new learner group, identified demand in a new region. Please explain how this differs from prior years demand.
</t>
    </r>
    <r>
      <rPr>
        <sz val="11"/>
        <rFont val="Calibri"/>
        <family val="2"/>
        <scheme val="minor"/>
      </rPr>
      <t>What are the learner needs you are meeting?</t>
    </r>
    <r>
      <rPr>
        <sz val="11"/>
        <color rgb="FFFF0000"/>
        <rFont val="Calibri"/>
        <family val="2"/>
        <scheme val="minor"/>
      </rPr>
      <t xml:space="preserve">
</t>
    </r>
    <r>
      <rPr>
        <sz val="11"/>
        <color theme="1"/>
        <rFont val="Calibri"/>
        <family val="2"/>
        <scheme val="minor"/>
      </rPr>
      <t xml:space="preserve">
</t>
    </r>
  </si>
  <si>
    <t>Tuition fees charged for enrolment</t>
  </si>
  <si>
    <r>
      <t>What is driving demand?</t>
    </r>
    <r>
      <rPr>
        <sz val="11"/>
        <color theme="1"/>
        <rFont val="Calibri"/>
        <family val="2"/>
        <scheme val="minor"/>
      </rPr>
      <t xml:space="preserve">  Is there a new cohort of refugees settling in your area?</t>
    </r>
    <r>
      <rPr>
        <sz val="11"/>
        <rFont val="Calibri"/>
        <family val="2"/>
        <scheme val="minor"/>
      </rPr>
      <t xml:space="preserve"> Explain the learner needs you are meeting.</t>
    </r>
    <r>
      <rPr>
        <sz val="11"/>
        <color theme="1"/>
        <rFont val="Calibri"/>
        <family val="2"/>
        <scheme val="minor"/>
      </rPr>
      <t xml:space="preserve"> Please explain how this differs from prior years' demand.
</t>
    </r>
  </si>
  <si>
    <r>
      <t xml:space="preserve">Short summary required. No more than 200 words.
</t>
    </r>
    <r>
      <rPr>
        <sz val="11"/>
        <rFont val="Calibri"/>
        <family val="2"/>
        <scheme val="minor"/>
      </rPr>
      <t xml:space="preserve">Workplace issues may include difficulties in:
•	understanding written instructions;
•	communicating via written reports;
•	using a computer; or  
•	completing health and safety forms.
We must be able to see that the issues identified will be improved through this programme. </t>
    </r>
  </si>
  <si>
    <t xml:space="preserve"> Short summary required. No more than 200 words.</t>
  </si>
  <si>
    <r>
      <rPr>
        <b/>
        <sz val="11"/>
        <color theme="1"/>
        <rFont val="Calibri"/>
        <family val="2"/>
        <scheme val="minor"/>
      </rPr>
      <t>What is driving demand?</t>
    </r>
    <r>
      <rPr>
        <sz val="11"/>
        <color theme="1"/>
        <rFont val="Calibri"/>
        <family val="2"/>
        <scheme val="minor"/>
      </rPr>
      <t xml:space="preserve">  Please explain the context e.g. identified a new employer, identified demand in a new region.
Please</t>
    </r>
    <r>
      <rPr>
        <b/>
        <sz val="11"/>
        <color theme="1"/>
        <rFont val="Calibri"/>
        <family val="2"/>
        <scheme val="minor"/>
      </rPr>
      <t xml:space="preserve"> list the employers.</t>
    </r>
    <r>
      <rPr>
        <sz val="11"/>
        <color theme="1"/>
        <rFont val="Calibri"/>
        <family val="2"/>
        <scheme val="minor"/>
      </rPr>
      <t xml:space="preserve">  
</t>
    </r>
    <r>
      <rPr>
        <b/>
        <sz val="11"/>
        <rFont val="Calibri"/>
        <family val="2"/>
        <scheme val="minor"/>
      </rPr>
      <t>Describe the workplace issues</t>
    </r>
    <r>
      <rPr>
        <sz val="11"/>
        <rFont val="Calibri"/>
        <family val="2"/>
        <scheme val="minor"/>
      </rPr>
      <t xml:space="preserve"> these employers experience because of employees having low literacy and/or numeracy skills and/or English as a second language. 
</t>
    </r>
    <r>
      <rPr>
        <b/>
        <sz val="11"/>
        <rFont val="Calibri"/>
        <family val="2"/>
        <scheme val="minor"/>
      </rPr>
      <t xml:space="preserve">How do they impact productivity? </t>
    </r>
    <r>
      <rPr>
        <sz val="11"/>
        <rFont val="Calibri"/>
        <family val="2"/>
        <scheme val="minor"/>
      </rPr>
      <t xml:space="preserve">
</t>
    </r>
    <r>
      <rPr>
        <b/>
        <sz val="11"/>
        <rFont val="Calibri"/>
        <family val="2"/>
        <scheme val="minor"/>
      </rPr>
      <t>Outline how your programme(s) will address the workplace issues, including a descrription of you programme.</t>
    </r>
    <r>
      <rPr>
        <sz val="11"/>
        <color rgb="FFFF0000"/>
        <rFont val="Calibri"/>
        <family val="2"/>
        <scheme val="minor"/>
      </rPr>
      <t xml:space="preserve">
</t>
    </r>
    <r>
      <rPr>
        <sz val="11"/>
        <color theme="1"/>
        <rFont val="Calibri"/>
        <family val="2"/>
        <scheme val="minor"/>
      </rPr>
      <t xml:space="preserve">
</t>
    </r>
  </si>
  <si>
    <t>Based on the funding rates in your current MoP.</t>
  </si>
  <si>
    <t>YG 2024 Funding Mechanism.</t>
  </si>
  <si>
    <r>
      <t xml:space="preserve">We will be accepting Additional Funding Requests (AFRs) for DQ1-2, YG Levels 1, 2, 3 and Literacy and Numeracy funds 2024 in-year amendments </t>
    </r>
    <r>
      <rPr>
        <b/>
        <sz val="11"/>
        <rFont val="Calibri"/>
        <family val="2"/>
        <scheme val="minor"/>
      </rPr>
      <t>from 1 May 2024</t>
    </r>
    <r>
      <rPr>
        <sz val="11"/>
        <rFont val="Calibri"/>
        <family val="2"/>
        <scheme val="minor"/>
      </rPr>
      <t xml:space="preserve">. AFRs </t>
    </r>
    <r>
      <rPr>
        <b/>
        <sz val="11"/>
        <rFont val="Calibri"/>
        <family val="2"/>
        <scheme val="minor"/>
      </rPr>
      <t>will not be accepted after 30 September 2024</t>
    </r>
    <r>
      <rPr>
        <sz val="11"/>
        <rFont val="Calibri"/>
        <family val="2"/>
        <scheme val="minor"/>
      </rPr>
      <t xml:space="preserve">. 
</t>
    </r>
  </si>
  <si>
    <t xml:space="preserve">Plan Guidance and Toolkit
Literacy-and-Numeracy-provision-funding-mechanism </t>
  </si>
  <si>
    <r>
      <t xml:space="preserve">You must use the naming convention: 
</t>
    </r>
    <r>
      <rPr>
        <b/>
        <sz val="11"/>
        <rFont val="Calibri"/>
        <family val="2"/>
        <scheme val="minor"/>
      </rPr>
      <t>‘[EDUMIS] – 2024 in-year Additional funding request’</t>
    </r>
  </si>
  <si>
    <r>
      <t xml:space="preserve">Does the increased demand exceed your allocation and any Flexible Funding that you are eligible for?  </t>
    </r>
    <r>
      <rPr>
        <b/>
        <sz val="11"/>
        <rFont val="Calibri"/>
        <family val="2"/>
        <scheme val="minor"/>
      </rPr>
      <t>Note</t>
    </r>
    <r>
      <rPr>
        <sz val="11"/>
        <rFont val="Calibri"/>
        <family val="2"/>
        <scheme val="minor"/>
      </rPr>
      <t xml:space="preserve"> that Flexible Funding only applies to YG funding. These fund tabs also include a calculator that you can use to help assess this.</t>
    </r>
  </si>
  <si>
    <t xml:space="preserve">Delivery at Levels 1 and 2 on the New Zealand Qualifications and Credentials Framework (DQ1-2) </t>
  </si>
  <si>
    <t>Qualification/ micro-credential code</t>
  </si>
  <si>
    <t>(NB:  additional funding requests for Level 3 YG may be considered under exceptional circumstances)</t>
  </si>
  <si>
    <r>
      <t xml:space="preserve">There  is limited funding for additional investment and not all requests will be approved.  
We will consider the following criteria:
</t>
    </r>
    <r>
      <rPr>
        <b/>
        <sz val="11"/>
        <rFont val="Calibri"/>
        <family val="2"/>
        <scheme val="minor"/>
      </rPr>
      <t xml:space="preserve">Alignment with the priorities and goals </t>
    </r>
    <r>
      <rPr>
        <sz val="11"/>
        <rFont val="Calibri"/>
        <family val="2"/>
        <scheme val="minor"/>
      </rPr>
      <t xml:space="preserve">
&gt; As listed in Plan Guidance 2024 and Supplementary Plan Guidance 2024 as well as the Tertiary Education Strategy. 
</t>
    </r>
    <r>
      <rPr>
        <b/>
        <sz val="11"/>
        <rFont val="Calibri"/>
        <family val="2"/>
        <scheme val="minor"/>
      </rPr>
      <t xml:space="preserve">Quality and performance </t>
    </r>
    <r>
      <rPr>
        <sz val="11"/>
        <rFont val="Calibri"/>
        <family val="2"/>
        <scheme val="minor"/>
      </rPr>
      <t xml:space="preserve">
&gt; How your provision supports real changes for learners and contributes to parity of achievement for Māori and Pacific learners. We also want to lift equity of participation and achievement for learners that are disabled, neurodiverse or experience long term mental health challenges.  
&gt; We will prioritise requests from providers with an Education Evaluation Review Rating (EER) of 1 or 2.  (Note that this does not apply to providers that are not required to have an EER).
&gt; If we have any financial concerns about your organisation or investigations that are underway, we may not approve a request for additional funding.  
&gt; We will consider your performance relative to other providers in your sector. Applicants with lower performance may have their additional funding requests declined. However, we acknowledge the impact of COVID-19 and other major events may have affected your performance.  
</t>
    </r>
    <r>
      <rPr>
        <b/>
        <sz val="11"/>
        <rFont val="Calibri"/>
        <family val="2"/>
        <scheme val="minor"/>
      </rPr>
      <t xml:space="preserve">Clear evidence of demand
Ensure you are meeting funding requirements
</t>
    </r>
    <r>
      <rPr>
        <sz val="11"/>
        <rFont val="Calibri"/>
        <family val="2"/>
        <scheme val="minor"/>
      </rPr>
      <t xml:space="preserve">&gt; Literacy and numeracy funding conditions require the total hours of tuition you deliver per learner to be within a certain timeframe and intensity, acknowledging some learners have needs for more or fewer hours. Please ensure you are meeting these funding conditions. 
&gt; ILN ELT and ILN-Refugee English provision cannot be subcontracted.
</t>
    </r>
  </si>
  <si>
    <r>
      <t xml:space="preserve"> </t>
    </r>
    <r>
      <rPr>
        <b/>
        <sz val="11"/>
        <rFont val="Calibri"/>
        <family val="2"/>
        <scheme val="minor"/>
      </rPr>
      <t xml:space="preserve">How will you measure the success of your learners? </t>
    </r>
    <r>
      <rPr>
        <sz val="11"/>
        <rFont val="Calibri"/>
        <family val="2"/>
        <scheme val="minor"/>
      </rPr>
      <t>We want to understand the benefits this programme will bring for the learner.</t>
    </r>
  </si>
  <si>
    <r>
      <t>How will you measure the success of your learners?</t>
    </r>
    <r>
      <rPr>
        <sz val="11"/>
        <rFont val="Calibri"/>
        <family val="2"/>
        <scheme val="minor"/>
      </rPr>
      <t xml:space="preserve"> We want to know that your learners have good outcomes.</t>
    </r>
  </si>
  <si>
    <r>
      <rPr>
        <b/>
        <sz val="11"/>
        <rFont val="Calibri"/>
        <family val="2"/>
        <scheme val="minor"/>
      </rPr>
      <t>How you will measure success for your learners?</t>
    </r>
    <r>
      <rPr>
        <sz val="11"/>
        <rFont val="Calibri"/>
        <family val="2"/>
        <scheme val="minor"/>
      </rPr>
      <t xml:space="preserve"> We want to understand the benefits this programme will bring for the learner.</t>
    </r>
  </si>
  <si>
    <r>
      <t xml:space="preserve">Reprioritise your Mix of Provision (MoP): </t>
    </r>
    <r>
      <rPr>
        <sz val="11"/>
        <color theme="1"/>
        <rFont val="Calibri"/>
        <family val="2"/>
        <scheme val="minor"/>
      </rPr>
      <t xml:space="preserve">If you are providing programmes or courses that are low demand, not in a priority area, have lower relevance to employer, industry or regional needs, or have lower post study outcomes, we expect you to consider how your current MoP can be changed to meet areas of high demand/relevance/with better post study outcomes. Please speak with your Relationship Manager/Customer Advisor about making this change to your MoP before you apply for additional funding.  </t>
    </r>
    <r>
      <rPr>
        <b/>
        <sz val="11"/>
        <color theme="1"/>
        <rFont val="Calibri"/>
        <family val="2"/>
        <scheme val="minor"/>
      </rPr>
      <t xml:space="preserve">
Using Flexible funding:  </t>
    </r>
    <r>
      <rPr>
        <sz val="11"/>
        <color theme="1"/>
        <rFont val="Calibri"/>
        <family val="2"/>
        <scheme val="minor"/>
      </rPr>
      <t xml:space="preserve">Flexible funding applies to YG. If you meet the eligibility criteria for flexible funding for this fund, you don't need our approval to use it to respond to increased demand.  We want you to consider if you can use your flexible funding to address demand. </t>
    </r>
    <r>
      <rPr>
        <sz val="11"/>
        <rFont val="Calibri"/>
        <family val="2"/>
        <scheme val="minor"/>
      </rPr>
      <t>Note that any provision that exceeds your Level 3 YG  allocation is excluded from  the calculation of  flexible funding</t>
    </r>
    <r>
      <rPr>
        <sz val="11"/>
        <color theme="1"/>
        <rFont val="Calibri"/>
        <family val="2"/>
        <scheme val="minor"/>
      </rPr>
      <t xml:space="preserve">. If you are not sure if you are eligible for flexible funding you can check with your Relationship Manager or a Customer Advisor. </t>
    </r>
    <r>
      <rPr>
        <sz val="11"/>
        <color rgb="FFFF0000"/>
        <rFont val="Calibri"/>
        <family val="2"/>
        <scheme val="minor"/>
      </rPr>
      <t xml:space="preserve"> 
</t>
    </r>
    <r>
      <rPr>
        <b/>
        <sz val="11"/>
        <color theme="1"/>
        <rFont val="Calibri"/>
        <family val="2"/>
        <scheme val="minor"/>
      </rPr>
      <t xml:space="preserve">
</t>
    </r>
  </si>
  <si>
    <t>What funds can you apply for</t>
  </si>
  <si>
    <t>If your request is declined</t>
  </si>
  <si>
    <t>If additional funding is declined we will  notify you in writing.</t>
  </si>
  <si>
    <r>
      <rPr>
        <sz val="11"/>
        <rFont val="Calibri"/>
        <family val="2"/>
        <scheme val="minor"/>
      </rPr>
      <t xml:space="preserve">We are taking a targeted approach to additional funding as outlined in our letter to you of 6 March 2024  for:
• Delivery at levels 3 – 7 (non-degree) on the New Zealand Qualifications and Credentials Framework and all industry training Fund (DQ3-7)
• Delivery at Levels 7 (degree) and above on the New Zealand Qualifications and Credentials Framework Fund (DQ7+)
We are </t>
    </r>
    <r>
      <rPr>
        <b/>
        <sz val="11"/>
        <rFont val="Calibri"/>
        <family val="2"/>
        <scheme val="minor"/>
      </rPr>
      <t>not</t>
    </r>
    <r>
      <rPr>
        <sz val="11"/>
        <rFont val="Calibri"/>
        <family val="2"/>
        <scheme val="minor"/>
      </rPr>
      <t xml:space="preserve"> accepting addtional funding request for:
•  Adult and Community Education Fund. 
You can apply for addtional funding for DQ1-2, ILN, ELT, Refugee English, TEO-led WLN, YG Level 1 &amp; 2.
</t>
    </r>
    <r>
      <rPr>
        <b/>
        <sz val="11"/>
        <rFont val="Calibri"/>
        <family val="2"/>
        <scheme val="minor"/>
      </rPr>
      <t>Youth Guarantee Level 3</t>
    </r>
    <r>
      <rPr>
        <sz val="11"/>
        <rFont val="Calibri"/>
        <family val="2"/>
        <scheme val="minor"/>
      </rPr>
      <t xml:space="preserve">
In 2024,  we may consider additional funding for </t>
    </r>
    <r>
      <rPr>
        <b/>
        <sz val="11"/>
        <rFont val="Calibri"/>
        <family val="2"/>
        <scheme val="minor"/>
      </rPr>
      <t>YG at Level 3 under exceptional circumstances</t>
    </r>
    <r>
      <rPr>
        <sz val="11"/>
        <rFont val="Calibri"/>
        <family val="2"/>
        <scheme val="minor"/>
      </rPr>
      <t xml:space="preserve">. We are not able to allocate more than 30% of total YG funding to Level 3 on the NZQF. 
</t>
    </r>
    <r>
      <rPr>
        <b/>
        <sz val="11"/>
        <rFont val="Calibri"/>
        <family val="2"/>
        <scheme val="minor"/>
      </rPr>
      <t>What are exceptional circumstances for a TEO to submit a YG Level 3 additional funding request?</t>
    </r>
    <r>
      <rPr>
        <sz val="11"/>
        <rFont val="Calibri"/>
        <family val="2"/>
        <scheme val="minor"/>
      </rPr>
      <t xml:space="preserve">
Please evidence how you are meeting the purpose of the YG Fund as outlined in the YG 2024 Funding Mechanism. You will need to provide clear evidence of demand, quality and performance including equity and alignment with the priorities and goals for investment. Not having enough DQ Level 3 is not sufficient evidence, the focus needs to be about the learner and how their level of support is higher. 
YG programmes must be delivered face-to-face (for example, not delivered via distance learning or in a work-based setting) unless we authorise you in writing to use an alternative delivery method.
 </t>
    </r>
    <r>
      <rPr>
        <sz val="11"/>
        <color rgb="FFFF0000"/>
        <rFont val="Calibri"/>
        <family val="2"/>
        <scheme val="minor"/>
      </rPr>
      <t xml:space="preserve">
</t>
    </r>
  </si>
  <si>
    <t>Youth Guarantee (YG)</t>
  </si>
  <si>
    <t>TEO-led Workplace Literacy and Numeracy (TEO-led WLN)</t>
  </si>
  <si>
    <t>English Language Teaching - Intensive Literacy and Numeracy (ELT)</t>
  </si>
  <si>
    <t>Refugee English - Intensive Literacy and Numeracy (including pastoral care)</t>
  </si>
  <si>
    <t>Quick link to YG Funding Rates 2024: See Funding Rates</t>
  </si>
  <si>
    <r>
      <rPr>
        <b/>
        <sz val="20"/>
        <color theme="1"/>
        <rFont val="Calibri"/>
        <family val="2"/>
        <scheme val="minor"/>
      </rPr>
      <t>Request for 2024 In-year Additional Funding for all TEOs</t>
    </r>
    <r>
      <rPr>
        <b/>
        <sz val="19"/>
        <color theme="1"/>
        <rFont val="Calibri"/>
        <family val="2"/>
        <scheme val="minor"/>
      </rPr>
      <t xml:space="preserve">
</t>
    </r>
    <r>
      <rPr>
        <b/>
        <sz val="14"/>
        <color theme="1"/>
        <rFont val="Calibri"/>
        <family val="2"/>
        <scheme val="minor"/>
      </rPr>
      <t>Additional Funding Request for Delivery at Levels 1 and 2 on the New Zealand Qualifications and Credentials Framework Fund (DQ1-2 Fund)</t>
    </r>
  </si>
  <si>
    <t>What is your allocation for the DQ1-2 Fund ?</t>
  </si>
  <si>
    <t>What is your delivery for the DQ1-2 Fund across the Fund?</t>
  </si>
  <si>
    <t>What is your current DQ1-2 Fund delivery based on current enrolments?</t>
  </si>
  <si>
    <t>Quick link to DQ1-2 Fund Funding Rates 2024: See Funding Rates</t>
  </si>
  <si>
    <t>What is your delivery for the YG Fund across the Fund?</t>
  </si>
  <si>
    <t>What is your current YG Fund delivery based on current enrolments?</t>
  </si>
  <si>
    <t>Did you have an average 2023 course completion rate for YG Fund of 55% or higher?</t>
  </si>
  <si>
    <t xml:space="preserve">What is your current YG Fund allocation for 2024 delivery? </t>
  </si>
  <si>
    <t>Tell us about your ILN Fund programme.
A brief outline of how your programme provides high quality ILN opportunities within an appropriately stuctured environment.</t>
  </si>
  <si>
    <t>What is your current ILN Fund allocation (learner hours)?</t>
  </si>
  <si>
    <r>
      <rPr>
        <b/>
        <sz val="20"/>
        <color theme="1"/>
        <rFont val="Calibri"/>
        <family val="2"/>
        <scheme val="minor"/>
      </rPr>
      <t>Request for 2024 In-Year Additional Funding for all TEOs</t>
    </r>
    <r>
      <rPr>
        <b/>
        <sz val="19"/>
        <color theme="1"/>
        <rFont val="Calibri"/>
        <family val="2"/>
        <scheme val="minor"/>
      </rPr>
      <t xml:space="preserve">
</t>
    </r>
    <r>
      <rPr>
        <b/>
        <sz val="14"/>
        <color theme="1"/>
        <rFont val="Calibri"/>
        <family val="2"/>
        <scheme val="minor"/>
      </rPr>
      <t xml:space="preserve">Additional Funding Request for English Language Teaching - Intensive Literacy and Numeracy Fund 
(ELT Fund). </t>
    </r>
    <r>
      <rPr>
        <sz val="11"/>
        <color theme="1"/>
        <rFont val="Calibri"/>
        <family val="2"/>
        <scheme val="minor"/>
      </rPr>
      <t>This was previously called the ESOL Fund.</t>
    </r>
  </si>
  <si>
    <t>Total request value for ELT Fund
This figure is calculated using the information you provide below</t>
  </si>
  <si>
    <r>
      <t xml:space="preserve">Total request value for YG fund
</t>
    </r>
    <r>
      <rPr>
        <sz val="11"/>
        <color theme="1"/>
        <rFont val="Calibri"/>
        <family val="2"/>
        <scheme val="minor"/>
      </rPr>
      <t>This figure is calculated using the information you provide below</t>
    </r>
  </si>
  <si>
    <r>
      <t xml:space="preserve">Total request value for ILN Fund
</t>
    </r>
    <r>
      <rPr>
        <sz val="11"/>
        <color theme="1"/>
        <rFont val="Calibri"/>
        <family val="2"/>
        <scheme val="minor"/>
      </rPr>
      <t>This figure is calculated using the information you provide below.</t>
    </r>
  </si>
  <si>
    <t>Quick Link to ELT: See Funding Rate</t>
  </si>
  <si>
    <t>What is your allocation for the ELT Fund?</t>
  </si>
  <si>
    <t>What is your current ELT allocation learner hours (whole hours)?</t>
  </si>
  <si>
    <r>
      <t xml:space="preserve">What is your up to date delivery for the ELT Fund?
</t>
    </r>
    <r>
      <rPr>
        <sz val="11"/>
        <color theme="1"/>
        <rFont val="Calibri"/>
        <family val="2"/>
        <scheme val="minor"/>
      </rPr>
      <t xml:space="preserve">Do not send us learners' personal information (such as a list of learner names). 
This section helps us to understand your current and future enrolments. </t>
    </r>
  </si>
  <si>
    <r>
      <rPr>
        <b/>
        <sz val="20"/>
        <color theme="1"/>
        <rFont val="Calibri"/>
        <family val="2"/>
        <scheme val="minor"/>
      </rPr>
      <t>Request for 2024 In-Year Additional Funding for all TEOs</t>
    </r>
    <r>
      <rPr>
        <b/>
        <sz val="19"/>
        <color theme="1"/>
        <rFont val="Calibri"/>
        <family val="2"/>
        <scheme val="minor"/>
      </rPr>
      <t xml:space="preserve">
</t>
    </r>
    <r>
      <rPr>
        <b/>
        <sz val="14"/>
        <color theme="1"/>
        <rFont val="Calibri"/>
        <family val="2"/>
        <scheme val="minor"/>
      </rPr>
      <t>Additional Funding Request for Refugee English - Intensive Literacy and Numeracy Fund
(Refugee English Fund)</t>
    </r>
  </si>
  <si>
    <r>
      <t xml:space="preserve">Total request value for Refugee English Fund (including pastoral care)
</t>
    </r>
    <r>
      <rPr>
        <sz val="11"/>
        <color theme="1"/>
        <rFont val="Calibri"/>
        <family val="2"/>
        <scheme val="minor"/>
      </rPr>
      <t>This figure is calculated using the information you provide below</t>
    </r>
  </si>
  <si>
    <t>What is your allocation for the Refugee English Fund?</t>
  </si>
  <si>
    <r>
      <t>What is your current</t>
    </r>
    <r>
      <rPr>
        <b/>
        <sz val="11"/>
        <rFont val="Calibri"/>
        <family val="2"/>
        <scheme val="minor"/>
      </rPr>
      <t xml:space="preserve"> </t>
    </r>
    <r>
      <rPr>
        <b/>
        <sz val="11"/>
        <color theme="1"/>
        <rFont val="Calibri"/>
        <family val="2"/>
        <scheme val="minor"/>
      </rPr>
      <t>Refugee English allocation (learner places)?</t>
    </r>
  </si>
  <si>
    <r>
      <t xml:space="preserve">What is your up to date delivery for the Refugee English Fund?
</t>
    </r>
    <r>
      <rPr>
        <sz val="11"/>
        <color theme="1"/>
        <rFont val="Calibri"/>
        <family val="2"/>
        <scheme val="minor"/>
      </rPr>
      <t xml:space="preserve">Do not send us learners' personal information (such as a list of learner names).  </t>
    </r>
    <r>
      <rPr>
        <b/>
        <sz val="14"/>
        <color theme="1"/>
        <rFont val="Calibri"/>
        <family val="2"/>
        <scheme val="minor"/>
      </rPr>
      <t xml:space="preserve">
</t>
    </r>
    <r>
      <rPr>
        <sz val="11"/>
        <color theme="1"/>
        <rFont val="Calibri"/>
        <family val="2"/>
        <scheme val="minor"/>
      </rPr>
      <t xml:space="preserve">This section helps us to understand your current and future enrolments. </t>
    </r>
  </si>
  <si>
    <r>
      <rPr>
        <b/>
        <sz val="20"/>
        <color theme="1"/>
        <rFont val="Calibri"/>
        <family val="2"/>
        <scheme val="minor"/>
      </rPr>
      <t>Request for 2024 In-Year Additional Funding for all TEOs</t>
    </r>
    <r>
      <rPr>
        <b/>
        <sz val="19"/>
        <color theme="1"/>
        <rFont val="Calibri"/>
        <family val="2"/>
        <scheme val="minor"/>
      </rPr>
      <t xml:space="preserve">
</t>
    </r>
    <r>
      <rPr>
        <b/>
        <sz val="14"/>
        <color theme="1"/>
        <rFont val="Calibri"/>
        <family val="2"/>
        <scheme val="minor"/>
      </rPr>
      <t>Additional Funding Request for TEO-led Workplace Literacy and Numeracy Fund (TEO-led WLN Fund)</t>
    </r>
  </si>
  <si>
    <t xml:space="preserve"> Quick Link to TEO-led WLN Fund: See Funding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</si>
</sst>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2" formatCode="_-&quot;$&quot;* #,##0_-;\-&quot;$&quot;* #,##0_-;_-&quot;$&quot;* &quot;-&quot;_-;_-@_-"/>
    <numFmt numFmtId="44" formatCode="_-&quot;$&quot;* #,##0.00_-;\-&quot;$&quot;* #,##0.00_-;_-&quot;$&quot;* &quot;-&quot;??_-;_-@_-"/>
    <numFmt numFmtId="164" formatCode="d/mm/yyyy;@"/>
    <numFmt numFmtId="165" formatCode="&quot;$&quot;#,##0"/>
    <numFmt numFmtId="166" formatCode="&quot;$&quot;#,##0;[Red]&quot;$&quot;#,##0"/>
    <numFmt numFmtId="167" formatCode="#,##0_ ;\-#,##0\ "/>
    <numFmt numFmtId="168" formatCode="_-&quot;$&quot;* #,##0_-;\-&quot;$&quot;* #,##0_-;_-&quot;$&quot;* &quot;-&quot;??_-;_-@_-"/>
    <numFmt numFmtId="169" formatCode="&quot;$&quot;#,##0.00"/>
    <numFmt numFmtId="170" formatCode="_-&quot;$&quot;* #,##0.00_-;\-&quot;$&quot;* #,##0.00_-;_-&quot;$&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9"/>
      <color theme="1"/>
      <name val="Calibri"/>
      <family val="2"/>
      <scheme val="minor"/>
    </font>
    <font>
      <b/>
      <sz val="14"/>
      <name val="Calibri"/>
      <family val="2"/>
      <scheme val="minor"/>
    </font>
    <font>
      <b/>
      <sz val="12"/>
      <name val="Calibri"/>
      <family val="2"/>
      <scheme val="minor"/>
    </font>
    <font>
      <b/>
      <sz val="15"/>
      <name val="Calibri"/>
      <family val="2"/>
      <scheme val="minor"/>
    </font>
    <font>
      <b/>
      <sz val="11"/>
      <name val="Calibri"/>
      <family val="2"/>
      <scheme val="minor"/>
    </font>
    <font>
      <sz val="11"/>
      <name val="Calibri"/>
      <family val="2"/>
      <scheme val="minor"/>
    </font>
    <font>
      <u/>
      <sz val="11"/>
      <name val="Calibri"/>
      <family val="2"/>
      <scheme val="minor"/>
    </font>
    <font>
      <u/>
      <sz val="11"/>
      <color theme="10"/>
      <name val="Calibri"/>
      <family val="2"/>
      <scheme val="minor"/>
    </font>
    <font>
      <sz val="12"/>
      <color theme="1"/>
      <name val="Calibri"/>
      <family val="2"/>
      <scheme val="minor"/>
    </font>
    <font>
      <sz val="15"/>
      <color theme="1"/>
      <name val="Calibri"/>
      <family val="2"/>
      <scheme val="minor"/>
    </font>
    <font>
      <i/>
      <sz val="11"/>
      <color theme="1"/>
      <name val="Calibri"/>
      <family val="2"/>
      <scheme val="minor"/>
    </font>
    <font>
      <b/>
      <sz val="16"/>
      <color theme="1"/>
      <name val="Calibri"/>
      <family val="2"/>
      <scheme val="minor"/>
    </font>
    <font>
      <b/>
      <sz val="14"/>
      <color theme="8"/>
      <name val="Calibri"/>
      <family val="2"/>
      <scheme val="minor"/>
    </font>
    <font>
      <b/>
      <sz val="14"/>
      <color theme="1"/>
      <name val="Calibri"/>
      <family val="2"/>
      <scheme val="minor"/>
    </font>
    <font>
      <i/>
      <sz val="12"/>
      <color theme="1"/>
      <name val="Calibri"/>
      <family val="2"/>
      <scheme val="minor"/>
    </font>
    <font>
      <b/>
      <sz val="19"/>
      <name val="Calibri"/>
      <family val="2"/>
      <scheme val="minor"/>
    </font>
    <font>
      <b/>
      <sz val="14"/>
      <color rgb="FFFF0000"/>
      <name val="Calibri"/>
      <family val="2"/>
      <scheme val="minor"/>
    </font>
    <font>
      <sz val="10"/>
      <color theme="1"/>
      <name val="Calibri"/>
      <family val="2"/>
      <scheme val="minor"/>
    </font>
    <font>
      <sz val="12"/>
      <color rgb="FFFFFFFF"/>
      <name val="Segoe UI"/>
      <family val="2"/>
    </font>
    <font>
      <sz val="8"/>
      <name val="Calibri"/>
      <family val="2"/>
      <scheme val="minor"/>
    </font>
    <font>
      <sz val="12"/>
      <name val="Calibri"/>
      <family val="2"/>
      <scheme val="minor"/>
    </font>
    <font>
      <b/>
      <sz val="10"/>
      <color theme="1"/>
      <name val="Calibri"/>
      <family val="2"/>
      <scheme val="minor"/>
    </font>
    <font>
      <b/>
      <sz val="20"/>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indexed="64"/>
      </top>
      <bottom/>
      <diagonal/>
    </border>
    <border>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0"/>
      </left>
      <right/>
      <top style="thin">
        <color theme="0"/>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diagonal/>
    </border>
    <border>
      <left/>
      <right style="thin">
        <color theme="0"/>
      </right>
      <top style="thin">
        <color theme="0"/>
      </top>
      <bottom/>
      <diagonal/>
    </border>
    <border>
      <left/>
      <right style="thin">
        <color theme="0"/>
      </right>
      <top/>
      <bottom style="thin">
        <color indexed="64"/>
      </bottom>
      <diagonal/>
    </border>
    <border>
      <left/>
      <right/>
      <top style="thin">
        <color indexed="64"/>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right/>
      <top style="thin">
        <color theme="0"/>
      </top>
      <bottom style="thin">
        <color indexed="64"/>
      </bottom>
      <diagonal/>
    </border>
    <border>
      <left style="thin">
        <color theme="1"/>
      </left>
      <right style="thin">
        <color theme="1"/>
      </right>
      <top style="thin">
        <color theme="1"/>
      </top>
      <bottom style="thin">
        <color theme="1"/>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thin">
        <color theme="1"/>
      </left>
      <right style="thin">
        <color indexed="64"/>
      </right>
      <top style="thin">
        <color theme="1"/>
      </top>
      <bottom style="thin">
        <color theme="1"/>
      </bottom>
      <diagonal/>
    </border>
    <border>
      <left/>
      <right style="thin">
        <color theme="0"/>
      </right>
      <top style="thin">
        <color indexed="64"/>
      </top>
      <bottom/>
      <diagonal/>
    </border>
    <border>
      <left/>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bottom style="medium">
        <color indexed="64"/>
      </bottom>
      <diagonal/>
    </border>
    <border>
      <left/>
      <right/>
      <top/>
      <bottom style="thin">
        <color theme="0"/>
      </bottom>
      <diagonal/>
    </border>
    <border>
      <left/>
      <right style="thin">
        <color theme="0"/>
      </right>
      <top style="thin">
        <color theme="0"/>
      </top>
      <bottom style="medium">
        <color indexed="64"/>
      </bottom>
      <diagonal/>
    </border>
    <border>
      <left style="thin">
        <color theme="0"/>
      </left>
      <right style="thin">
        <color theme="0"/>
      </right>
      <top/>
      <bottom style="thin">
        <color theme="0"/>
      </bottom>
      <diagonal/>
    </border>
    <border>
      <left/>
      <right/>
      <top style="thin">
        <color indexed="64"/>
      </top>
      <bottom style="medium">
        <color indexed="64"/>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theme="1"/>
      </left>
      <right style="thin">
        <color theme="1"/>
      </right>
      <top style="thin">
        <color theme="1"/>
      </top>
      <bottom/>
      <diagonal/>
    </border>
    <border>
      <left/>
      <right style="thin">
        <color indexed="64"/>
      </right>
      <top style="thin">
        <color theme="1"/>
      </top>
      <bottom style="thin">
        <color theme="1"/>
      </bottom>
      <diagonal/>
    </border>
    <border>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right style="thin">
        <color theme="0"/>
      </right>
      <top/>
      <bottom/>
      <diagonal/>
    </border>
    <border>
      <left style="thin">
        <color indexed="64"/>
      </left>
      <right style="thin">
        <color indexed="64"/>
      </right>
      <top style="thin">
        <color theme="1"/>
      </top>
      <bottom style="thin">
        <color theme="1"/>
      </bottom>
      <diagonal/>
    </border>
    <border>
      <left style="thin">
        <color indexed="64"/>
      </left>
      <right/>
      <top style="thin">
        <color theme="0"/>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0"/>
      </right>
      <top/>
      <bottom/>
      <diagonal/>
    </border>
    <border>
      <left style="thin">
        <color theme="1"/>
      </left>
      <right/>
      <top style="thin">
        <color theme="1"/>
      </top>
      <bottom/>
      <diagonal/>
    </border>
    <border>
      <left style="thin">
        <color indexed="64"/>
      </left>
      <right style="thin">
        <color theme="0"/>
      </right>
      <top style="thin">
        <color indexed="64"/>
      </top>
      <bottom style="thin">
        <color theme="0"/>
      </bottom>
      <diagonal/>
    </border>
    <border>
      <left/>
      <right style="thin">
        <color indexed="64"/>
      </right>
      <top style="thin">
        <color theme="1"/>
      </top>
      <bottom/>
      <diagonal/>
    </border>
    <border>
      <left/>
      <right style="thin">
        <color theme="1"/>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theme="0"/>
      </right>
      <top style="medium">
        <color theme="0"/>
      </top>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1"/>
      </top>
      <bottom/>
      <diagonal/>
    </border>
    <border>
      <left/>
      <right/>
      <top style="thin">
        <color theme="1"/>
      </top>
      <bottom/>
      <diagonal/>
    </border>
    <border>
      <left style="medium">
        <color indexed="64"/>
      </left>
      <right/>
      <top style="thin">
        <color theme="1"/>
      </top>
      <bottom style="thin">
        <color theme="1"/>
      </bottom>
      <diagonal/>
    </border>
  </borders>
  <cellStyleXfs count="7">
    <xf numFmtId="0" fontId="0" fillId="0" borderId="0"/>
    <xf numFmtId="44" fontId="1" fillId="0" borderId="0" applyFont="0" applyFill="0" applyBorder="0" applyAlignment="0" applyProtection="0"/>
    <xf numFmtId="0" fontId="4" fillId="2" borderId="1">
      <alignment horizontal="left" vertical="center" wrapText="1" indent="1"/>
    </xf>
    <xf numFmtId="0" fontId="12" fillId="0" borderId="0" applyNumberFormat="0" applyFill="0" applyBorder="0" applyAlignment="0" applyProtection="0"/>
    <xf numFmtId="0" fontId="13" fillId="3" borderId="1">
      <alignment horizontal="left" vertical="center" wrapText="1" indent="1"/>
    </xf>
    <xf numFmtId="0" fontId="19" fillId="5" borderId="1">
      <alignment horizontal="left" vertical="center" wrapText="1" indent="1"/>
    </xf>
    <xf numFmtId="9" fontId="1" fillId="0" borderId="0" applyFont="0" applyFill="0" applyBorder="0" applyAlignment="0" applyProtection="0"/>
  </cellStyleXfs>
  <cellXfs count="570">
    <xf numFmtId="0" fontId="0" fillId="0" borderId="0" xfId="0"/>
    <xf numFmtId="0" fontId="5" fillId="0" borderId="3" xfId="2" applyFont="1" applyFill="1" applyBorder="1" applyAlignment="1">
      <alignment vertical="center" wrapText="1"/>
    </xf>
    <xf numFmtId="0" fontId="5" fillId="0" borderId="0" xfId="2" applyFont="1" applyFill="1" applyBorder="1" applyAlignment="1">
      <alignment vertical="center" wrapText="1"/>
    </xf>
    <xf numFmtId="0" fontId="0" fillId="0" borderId="0" xfId="0" applyAlignment="1">
      <alignment horizontal="left" vertical="center" wrapText="1"/>
    </xf>
    <xf numFmtId="0" fontId="8" fillId="0" borderId="0" xfId="0" applyFont="1" applyAlignment="1">
      <alignment vertical="center"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0" fontId="7" fillId="0" borderId="3" xfId="0" applyFont="1" applyBorder="1" applyAlignment="1">
      <alignment vertical="center" wrapText="1"/>
    </xf>
    <xf numFmtId="0" fontId="7" fillId="0" borderId="0" xfId="0" applyFont="1"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wrapText="1"/>
    </xf>
    <xf numFmtId="0" fontId="0" fillId="0" borderId="3" xfId="0" applyBorder="1" applyAlignment="1">
      <alignment horizontal="left" vertical="center" wrapText="1"/>
    </xf>
    <xf numFmtId="0" fontId="8" fillId="0" borderId="0" xfId="0" applyFont="1"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left" vertical="center" wrapText="1"/>
      <protection locked="0"/>
    </xf>
    <xf numFmtId="0" fontId="0" fillId="0" borderId="0" xfId="5" applyFont="1" applyFill="1" applyBorder="1" applyAlignment="1" applyProtection="1">
      <alignment horizontal="left" vertical="top" wrapText="1"/>
      <protection locked="0"/>
    </xf>
    <xf numFmtId="0" fontId="0" fillId="0" borderId="0" xfId="0" applyProtection="1">
      <protection locked="0"/>
    </xf>
    <xf numFmtId="0" fontId="7" fillId="0" borderId="4" xfId="0" applyFont="1" applyBorder="1" applyAlignment="1" applyProtection="1">
      <alignment vertical="center" wrapText="1"/>
      <protection locked="0"/>
    </xf>
    <xf numFmtId="0" fontId="1" fillId="0" borderId="0" xfId="0" applyFont="1" applyProtection="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6" xfId="0" applyBorder="1" applyAlignment="1" applyProtection="1">
      <alignment horizontal="left" vertical="top" wrapText="1"/>
      <protection locked="0"/>
    </xf>
    <xf numFmtId="0" fontId="3" fillId="0" borderId="0" xfId="0" applyFont="1" applyAlignment="1">
      <alignment wrapText="1"/>
    </xf>
    <xf numFmtId="44" fontId="3" fillId="4" borderId="0" xfId="1" applyFont="1" applyFill="1" applyBorder="1" applyAlignment="1" applyProtection="1">
      <alignment horizontal="left" vertical="top"/>
      <protection locked="0"/>
    </xf>
    <xf numFmtId="44" fontId="0" fillId="0" borderId="0" xfId="1" applyFont="1" applyFill="1" applyBorder="1" applyAlignment="1" applyProtection="1">
      <alignment horizontal="right" vertical="top"/>
      <protection locked="0"/>
    </xf>
    <xf numFmtId="0" fontId="3" fillId="7" borderId="0" xfId="0" applyFont="1" applyFill="1" applyAlignment="1">
      <alignment vertical="top" wrapText="1"/>
    </xf>
    <xf numFmtId="165" fontId="0" fillId="0" borderId="0" xfId="0" applyNumberFormat="1" applyAlignment="1">
      <alignment wrapText="1"/>
    </xf>
    <xf numFmtId="0" fontId="3" fillId="2" borderId="0" xfId="0" applyFont="1" applyFill="1" applyAlignment="1">
      <alignment wrapText="1"/>
    </xf>
    <xf numFmtId="0" fontId="3" fillId="6" borderId="0" xfId="0" applyFont="1" applyFill="1" applyAlignment="1">
      <alignment wrapText="1"/>
    </xf>
    <xf numFmtId="0" fontId="18" fillId="4" borderId="1" xfId="0" applyFont="1" applyFill="1" applyBorder="1" applyAlignment="1" applyProtection="1">
      <alignment horizontal="center" vertical="top" wrapText="1"/>
      <protection locked="0"/>
    </xf>
    <xf numFmtId="0" fontId="18" fillId="4" borderId="1" xfId="0" applyFont="1" applyFill="1" applyBorder="1" applyAlignment="1" applyProtection="1">
      <alignment horizontal="center" vertical="center" wrapText="1"/>
      <protection locked="0"/>
    </xf>
    <xf numFmtId="20" fontId="0" fillId="0" borderId="0" xfId="0" applyNumberFormat="1" applyAlignment="1">
      <alignment wrapText="1"/>
    </xf>
    <xf numFmtId="9" fontId="0" fillId="0" borderId="0" xfId="0" applyNumberFormat="1" applyAlignment="1">
      <alignment horizontal="center" wrapText="1"/>
    </xf>
    <xf numFmtId="0" fontId="0" fillId="0" borderId="0" xfId="0" applyAlignment="1">
      <alignment horizontal="center" wrapText="1"/>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0" fillId="0" borderId="0" xfId="0" applyAlignment="1" applyProtection="1">
      <alignment vertical="top"/>
      <protection locked="0"/>
    </xf>
    <xf numFmtId="44" fontId="1" fillId="0" borderId="28" xfId="1" applyFont="1" applyFill="1" applyBorder="1" applyAlignment="1" applyProtection="1">
      <alignment horizontal="right" vertical="top"/>
    </xf>
    <xf numFmtId="0" fontId="5" fillId="0" borderId="17" xfId="2" applyFont="1" applyFill="1" applyBorder="1" applyAlignment="1" applyProtection="1">
      <alignment horizontal="left" vertical="top" wrapText="1"/>
      <protection locked="0"/>
    </xf>
    <xf numFmtId="44" fontId="3" fillId="0" borderId="24" xfId="1" applyFont="1" applyFill="1" applyBorder="1" applyAlignment="1" applyProtection="1">
      <alignment horizontal="left" vertical="top"/>
      <protection locked="0"/>
    </xf>
    <xf numFmtId="44" fontId="3" fillId="0" borderId="34" xfId="1" applyFont="1" applyFill="1" applyBorder="1" applyAlignment="1" applyProtection="1">
      <alignment horizontal="left" vertical="top"/>
      <protection locked="0"/>
    </xf>
    <xf numFmtId="0" fontId="5" fillId="0" borderId="21" xfId="2" applyFont="1" applyFill="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0" fillId="0" borderId="21" xfId="0" applyBorder="1" applyAlignment="1" applyProtection="1">
      <alignment vertical="top"/>
      <protection locked="0"/>
    </xf>
    <xf numFmtId="0" fontId="0" fillId="0" borderId="22" xfId="0" applyBorder="1" applyAlignment="1" applyProtection="1">
      <alignment vertical="top"/>
      <protection locked="0"/>
    </xf>
    <xf numFmtId="0" fontId="0" fillId="0" borderId="23" xfId="0" applyBorder="1" applyAlignment="1" applyProtection="1">
      <alignment vertical="top"/>
      <protection locked="0"/>
    </xf>
    <xf numFmtId="0" fontId="0" fillId="0" borderId="28" xfId="0" applyBorder="1" applyAlignment="1" applyProtection="1">
      <alignment vertical="top"/>
      <protection locked="0"/>
    </xf>
    <xf numFmtId="0" fontId="10" fillId="0" borderId="28" xfId="0" applyFont="1" applyBorder="1" applyAlignment="1" applyProtection="1">
      <alignment horizontal="center" vertical="top"/>
      <protection locked="0"/>
    </xf>
    <xf numFmtId="0" fontId="0" fillId="0" borderId="27" xfId="0" applyBorder="1" applyAlignment="1" applyProtection="1">
      <alignment vertical="top"/>
      <protection locked="0"/>
    </xf>
    <xf numFmtId="0" fontId="0" fillId="0" borderId="1" xfId="0" applyBorder="1" applyAlignment="1" applyProtection="1">
      <alignment horizontal="right" vertical="center" wrapText="1"/>
      <protection locked="0"/>
    </xf>
    <xf numFmtId="0" fontId="0" fillId="4" borderId="1" xfId="0" applyFill="1" applyBorder="1" applyAlignment="1" applyProtection="1">
      <alignment horizontal="right" vertical="center"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vertical="top"/>
      <protection locked="0"/>
    </xf>
    <xf numFmtId="0" fontId="0" fillId="4" borderId="1" xfId="0" applyFill="1" applyBorder="1" applyAlignment="1" applyProtection="1">
      <alignment horizontal="left" vertical="center" wrapText="1"/>
      <protection locked="0"/>
    </xf>
    <xf numFmtId="0" fontId="3" fillId="0" borderId="28" xfId="0" applyFont="1" applyBorder="1" applyAlignment="1" applyProtection="1">
      <alignment vertical="top" wrapText="1"/>
      <protection locked="0"/>
    </xf>
    <xf numFmtId="0" fontId="0" fillId="0" borderId="28" xfId="0"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0" fillId="0" borderId="0" xfId="0" applyAlignment="1" applyProtection="1">
      <alignment vertical="center"/>
      <protection locked="0"/>
    </xf>
    <xf numFmtId="0" fontId="3" fillId="0" borderId="32" xfId="0" applyFont="1" applyBorder="1" applyAlignment="1" applyProtection="1">
      <alignment horizontal="left" vertical="top" wrapText="1"/>
      <protection locked="0"/>
    </xf>
    <xf numFmtId="0" fontId="10" fillId="0" borderId="14" xfId="0" applyFont="1" applyBorder="1" applyAlignment="1" applyProtection="1">
      <alignment horizontal="right" vertical="center" wrapText="1"/>
      <protection locked="0"/>
    </xf>
    <xf numFmtId="0" fontId="9" fillId="4" borderId="0" xfId="0" applyFont="1" applyFill="1" applyAlignment="1" applyProtection="1">
      <alignment horizontal="left" vertical="center" wrapText="1"/>
      <protection locked="0"/>
    </xf>
    <xf numFmtId="0" fontId="0" fillId="4" borderId="0" xfId="0" applyFill="1" applyAlignment="1" applyProtection="1">
      <alignment horizontal="center" vertical="top" wrapText="1"/>
      <protection locked="0"/>
    </xf>
    <xf numFmtId="0" fontId="0" fillId="4" borderId="0" xfId="0" applyFill="1" applyAlignment="1" applyProtection="1">
      <alignment vertical="top"/>
      <protection locked="0"/>
    </xf>
    <xf numFmtId="0" fontId="0" fillId="0" borderId="1" xfId="5" applyFont="1" applyFill="1" applyAlignment="1" applyProtection="1">
      <alignment horizontal="left" vertical="top" wrapText="1"/>
      <protection locked="0"/>
    </xf>
    <xf numFmtId="0" fontId="0" fillId="4" borderId="1" xfId="5" applyFont="1" applyFill="1" applyAlignment="1" applyProtection="1">
      <alignment horizontal="left" vertical="top" wrapText="1"/>
      <protection locked="0"/>
    </xf>
    <xf numFmtId="0" fontId="3" fillId="0" borderId="0" xfId="0" applyFont="1" applyAlignment="1" applyProtection="1">
      <alignment vertical="center" wrapText="1"/>
      <protection locked="0"/>
    </xf>
    <xf numFmtId="0" fontId="3" fillId="3" borderId="0" xfId="0" applyFont="1" applyFill="1" applyAlignment="1" applyProtection="1">
      <alignment vertical="center" wrapText="1"/>
      <protection locked="0"/>
    </xf>
    <xf numFmtId="0" fontId="0" fillId="4" borderId="14" xfId="0" applyFill="1" applyBorder="1" applyAlignment="1" applyProtection="1">
      <alignment horizontal="left" vertical="center" wrapText="1"/>
      <protection locked="0"/>
    </xf>
    <xf numFmtId="0" fontId="0" fillId="0" borderId="16" xfId="0" applyBorder="1" applyAlignment="1" applyProtection="1">
      <alignment horizontal="left" vertical="top" wrapText="1"/>
      <protection locked="0"/>
    </xf>
    <xf numFmtId="0" fontId="15" fillId="0" borderId="16" xfId="0" applyFont="1" applyBorder="1" applyAlignment="1" applyProtection="1">
      <alignment horizontal="left" vertical="top"/>
      <protection locked="0"/>
    </xf>
    <xf numFmtId="0" fontId="0" fillId="6" borderId="0" xfId="0" applyFill="1" applyAlignment="1" applyProtection="1">
      <alignment vertical="top"/>
      <protection locked="0"/>
    </xf>
    <xf numFmtId="0" fontId="3" fillId="0" borderId="27" xfId="0" applyFont="1" applyBorder="1" applyAlignment="1" applyProtection="1">
      <alignment horizontal="left" vertical="top" wrapText="1"/>
      <protection locked="0"/>
    </xf>
    <xf numFmtId="0" fontId="17" fillId="0" borderId="18" xfId="0" applyFont="1" applyBorder="1" applyAlignment="1" applyProtection="1">
      <alignment vertical="top" wrapText="1"/>
      <protection locked="0"/>
    </xf>
    <xf numFmtId="0" fontId="0" fillId="0" borderId="0" xfId="0"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36" xfId="0" applyBorder="1" applyAlignment="1" applyProtection="1">
      <alignment horizontal="left" vertical="top"/>
      <protection locked="0"/>
    </xf>
    <xf numFmtId="0" fontId="10" fillId="0" borderId="20"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3" fillId="0" borderId="0" xfId="0" applyFont="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top" wrapText="1"/>
      <protection locked="0"/>
    </xf>
    <xf numFmtId="0" fontId="0" fillId="0" borderId="0" xfId="0" applyAlignment="1" applyProtection="1">
      <alignment horizontal="left" vertical="center"/>
      <protection locked="0"/>
    </xf>
    <xf numFmtId="1" fontId="0" fillId="4" borderId="1" xfId="0" applyNumberFormat="1" applyFill="1" applyBorder="1" applyAlignment="1" applyProtection="1">
      <alignment horizontal="right" vertical="center" wrapText="1"/>
      <protection locked="0"/>
    </xf>
    <xf numFmtId="0" fontId="0" fillId="4" borderId="0" xfId="0" applyFill="1" applyAlignment="1" applyProtection="1">
      <alignment horizontal="left" vertical="top" wrapText="1"/>
      <protection locked="0"/>
    </xf>
    <xf numFmtId="0" fontId="0" fillId="4" borderId="0" xfId="0" applyFill="1" applyAlignment="1" applyProtection="1">
      <alignment horizontal="left" vertical="top"/>
      <protection locked="0"/>
    </xf>
    <xf numFmtId="0" fontId="0" fillId="0" borderId="38" xfId="0" applyBorder="1" applyAlignment="1" applyProtection="1">
      <alignment vertical="top"/>
      <protection locked="0"/>
    </xf>
    <xf numFmtId="0" fontId="0" fillId="0" borderId="38" xfId="0" applyBorder="1" applyAlignment="1" applyProtection="1">
      <alignment horizontal="left" vertical="center"/>
      <protection locked="0"/>
    </xf>
    <xf numFmtId="0" fontId="0" fillId="4" borderId="7"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0" borderId="37" xfId="0" applyBorder="1" applyAlignment="1" applyProtection="1">
      <alignment vertical="top"/>
      <protection locked="0"/>
    </xf>
    <xf numFmtId="0" fontId="0" fillId="0" borderId="34" xfId="0" applyBorder="1" applyAlignment="1" applyProtection="1">
      <alignment horizontal="left" vertical="top" wrapText="1"/>
      <protection locked="0"/>
    </xf>
    <xf numFmtId="0" fontId="15" fillId="0" borderId="34"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10" fillId="0" borderId="52" xfId="0" applyFont="1" applyBorder="1" applyAlignment="1" applyProtection="1">
      <alignment vertical="center" wrapText="1"/>
      <protection locked="0"/>
    </xf>
    <xf numFmtId="0" fontId="7" fillId="0" borderId="53" xfId="0" applyFont="1" applyBorder="1" applyAlignment="1" applyProtection="1">
      <alignment vertical="center" wrapText="1"/>
      <protection locked="0"/>
    </xf>
    <xf numFmtId="0" fontId="6" fillId="0" borderId="0" xfId="0" applyFont="1" applyAlignment="1">
      <alignment vertical="center" wrapText="1"/>
    </xf>
    <xf numFmtId="0" fontId="0" fillId="0" borderId="0" xfId="0" applyAlignment="1">
      <alignment horizontal="right" wrapText="1"/>
    </xf>
    <xf numFmtId="0" fontId="17" fillId="0" borderId="22" xfId="0" applyFont="1" applyBorder="1" applyAlignment="1" applyProtection="1">
      <alignment vertical="center"/>
      <protection locked="0"/>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56" xfId="0" applyBorder="1" applyAlignment="1">
      <alignment horizontal="left" vertical="center" wrapText="1"/>
    </xf>
    <xf numFmtId="0" fontId="0" fillId="0" borderId="14" xfId="0" applyBorder="1" applyAlignment="1" applyProtection="1">
      <alignment horizontal="left" vertical="top" wrapText="1"/>
      <protection locked="0"/>
    </xf>
    <xf numFmtId="166" fontId="0" fillId="0" borderId="0" xfId="0" applyNumberFormat="1" applyAlignment="1">
      <alignment horizontal="right"/>
    </xf>
    <xf numFmtId="0" fontId="16" fillId="0" borderId="0" xfId="0" applyFont="1" applyAlignment="1" applyProtection="1">
      <alignment vertical="top" wrapText="1"/>
      <protection locked="0"/>
    </xf>
    <xf numFmtId="0" fontId="5" fillId="0" borderId="0" xfId="2" applyFont="1" applyFill="1" applyBorder="1" applyAlignment="1" applyProtection="1">
      <alignment vertical="top" wrapText="1"/>
      <protection locked="0"/>
    </xf>
    <xf numFmtId="0" fontId="17" fillId="0" borderId="0" xfId="0" applyFont="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29" xfId="0" applyBorder="1" applyAlignment="1" applyProtection="1">
      <alignment vertical="top"/>
      <protection locked="0"/>
    </xf>
    <xf numFmtId="0" fontId="0" fillId="0" borderId="56" xfId="0" applyBorder="1" applyAlignment="1" applyProtection="1">
      <alignment vertical="top"/>
      <protection locked="0"/>
    </xf>
    <xf numFmtId="0" fontId="18" fillId="4" borderId="0" xfId="0" applyFont="1" applyFill="1" applyAlignment="1">
      <alignment horizontal="center" vertical="center" wrapText="1"/>
    </xf>
    <xf numFmtId="0" fontId="3" fillId="4" borderId="0" xfId="0" applyFont="1" applyFill="1" applyAlignment="1" applyProtection="1">
      <alignment vertical="center"/>
      <protection locked="0"/>
    </xf>
    <xf numFmtId="0" fontId="0" fillId="4" borderId="0" xfId="5" applyFont="1" applyFill="1" applyBorder="1" applyAlignment="1" applyProtection="1">
      <alignment horizontal="left" vertical="top" wrapText="1"/>
      <protection locked="0"/>
    </xf>
    <xf numFmtId="0" fontId="0" fillId="0" borderId="54" xfId="0" applyBorder="1" applyAlignment="1" applyProtection="1">
      <alignment vertical="top"/>
      <protection locked="0"/>
    </xf>
    <xf numFmtId="0" fontId="0" fillId="0" borderId="17" xfId="0" applyBorder="1" applyAlignment="1" applyProtection="1">
      <alignment vertical="top"/>
      <protection locked="0"/>
    </xf>
    <xf numFmtId="0" fontId="10" fillId="0" borderId="27" xfId="0" applyFont="1" applyBorder="1" applyAlignment="1" applyProtection="1">
      <alignment horizontal="center" vertical="top"/>
      <protection locked="0"/>
    </xf>
    <xf numFmtId="0" fontId="0" fillId="4" borderId="1" xfId="0" applyFill="1" applyBorder="1" applyAlignment="1" applyProtection="1">
      <alignment vertical="top"/>
      <protection locked="0"/>
    </xf>
    <xf numFmtId="0" fontId="10" fillId="0" borderId="1" xfId="0" applyFont="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0" fillId="0" borderId="41" xfId="0" applyBorder="1" applyAlignment="1" applyProtection="1">
      <alignment horizontal="left" vertical="top" wrapText="1"/>
      <protection locked="0"/>
    </xf>
    <xf numFmtId="0" fontId="5" fillId="0" borderId="29" xfId="2" applyFont="1" applyFill="1" applyBorder="1" applyAlignment="1" applyProtection="1">
      <alignment vertical="top" wrapText="1"/>
      <protection locked="0"/>
    </xf>
    <xf numFmtId="0" fontId="17" fillId="0" borderId="30" xfId="0" applyFont="1" applyBorder="1" applyAlignment="1" applyProtection="1">
      <alignment vertical="center" wrapText="1"/>
      <protection locked="0"/>
    </xf>
    <xf numFmtId="0" fontId="0" fillId="0" borderId="68" xfId="0" applyBorder="1" applyAlignment="1" applyProtection="1">
      <alignment vertical="top"/>
      <protection locked="0"/>
    </xf>
    <xf numFmtId="0" fontId="0" fillId="0" borderId="25" xfId="0" applyBorder="1" applyAlignment="1" applyProtection="1">
      <alignment vertical="top"/>
      <protection locked="0"/>
    </xf>
    <xf numFmtId="0" fontId="0" fillId="0" borderId="33" xfId="0" applyBorder="1" applyAlignment="1" applyProtection="1">
      <alignment vertical="top"/>
      <protection locked="0"/>
    </xf>
    <xf numFmtId="0" fontId="10" fillId="0" borderId="20" xfId="0" applyFont="1" applyBorder="1" applyAlignment="1" applyProtection="1">
      <alignment horizontal="center" vertical="top"/>
      <protection locked="0"/>
    </xf>
    <xf numFmtId="0" fontId="10" fillId="0" borderId="59" xfId="0" applyFont="1" applyBorder="1" applyAlignment="1" applyProtection="1">
      <alignment horizontal="center" vertical="top"/>
      <protection locked="0"/>
    </xf>
    <xf numFmtId="1" fontId="0" fillId="0" borderId="0" xfId="0" applyNumberFormat="1" applyAlignment="1" applyProtection="1">
      <alignment horizontal="left" vertical="top" wrapText="1"/>
      <protection locked="0"/>
    </xf>
    <xf numFmtId="0" fontId="16" fillId="0" borderId="25" xfId="0" applyFont="1" applyBorder="1" applyAlignment="1" applyProtection="1">
      <alignment vertical="top" wrapText="1"/>
      <protection locked="0"/>
    </xf>
    <xf numFmtId="0" fontId="0" fillId="0" borderId="20" xfId="0" applyBorder="1" applyAlignment="1" applyProtection="1">
      <alignment vertical="top"/>
      <protection locked="0"/>
    </xf>
    <xf numFmtId="0" fontId="3" fillId="0" borderId="0" xfId="0" applyFont="1" applyAlignment="1" applyProtection="1">
      <alignment vertical="top"/>
      <protection locked="0"/>
    </xf>
    <xf numFmtId="0" fontId="0" fillId="4" borderId="11" xfId="0" applyFill="1" applyBorder="1" applyAlignment="1" applyProtection="1">
      <alignment horizontal="right" vertical="center" wrapText="1"/>
      <protection locked="0"/>
    </xf>
    <xf numFmtId="1" fontId="0" fillId="4" borderId="2" xfId="0" applyNumberFormat="1" applyFill="1" applyBorder="1" applyAlignment="1" applyProtection="1">
      <alignment horizontal="right" vertical="center" wrapText="1"/>
      <protection locked="0"/>
    </xf>
    <xf numFmtId="0" fontId="0" fillId="4" borderId="14" xfId="0" applyFill="1" applyBorder="1" applyAlignment="1" applyProtection="1">
      <alignment vertical="center" wrapText="1"/>
      <protection locked="0"/>
    </xf>
    <xf numFmtId="0" fontId="0" fillId="0" borderId="66" xfId="0" applyBorder="1" applyAlignment="1" applyProtection="1">
      <alignment vertical="top"/>
      <protection locked="0"/>
    </xf>
    <xf numFmtId="0" fontId="10" fillId="0" borderId="19" xfId="0" applyFont="1" applyBorder="1" applyAlignment="1" applyProtection="1">
      <alignment horizontal="center" vertical="top"/>
      <protection locked="0"/>
    </xf>
    <xf numFmtId="0" fontId="10" fillId="0" borderId="0" xfId="0" applyFont="1" applyAlignment="1" applyProtection="1">
      <alignment horizontal="center" vertical="top"/>
      <protection locked="0"/>
    </xf>
    <xf numFmtId="0" fontId="0" fillId="0" borderId="58" xfId="0" applyBorder="1" applyAlignment="1" applyProtection="1">
      <alignment vertical="top"/>
      <protection locked="0"/>
    </xf>
    <xf numFmtId="1" fontId="0" fillId="4" borderId="71" xfId="0" applyNumberFormat="1" applyFill="1" applyBorder="1" applyAlignment="1" applyProtection="1">
      <alignment horizontal="right" vertical="center" wrapText="1"/>
      <protection locked="0"/>
    </xf>
    <xf numFmtId="1" fontId="0" fillId="4" borderId="7" xfId="0" applyNumberFormat="1" applyFill="1" applyBorder="1" applyAlignment="1" applyProtection="1">
      <alignment horizontal="right" vertical="center" wrapText="1"/>
      <protection locked="0"/>
    </xf>
    <xf numFmtId="0" fontId="0" fillId="0" borderId="3" xfId="0" applyBorder="1" applyAlignment="1" applyProtection="1">
      <alignment vertical="top"/>
      <protection locked="0"/>
    </xf>
    <xf numFmtId="0" fontId="0" fillId="4" borderId="2" xfId="0" applyFill="1" applyBorder="1" applyAlignment="1" applyProtection="1">
      <alignment horizontal="right" vertical="center" wrapText="1"/>
      <protection locked="0"/>
    </xf>
    <xf numFmtId="0" fontId="10" fillId="0" borderId="40" xfId="0" applyFont="1" applyBorder="1" applyAlignment="1" applyProtection="1">
      <alignment horizontal="center" vertical="top"/>
      <protection locked="0"/>
    </xf>
    <xf numFmtId="0" fontId="0" fillId="0" borderId="49" xfId="0" applyBorder="1" applyAlignment="1" applyProtection="1">
      <alignment horizontal="left" vertical="center" wrapText="1"/>
      <protection locked="0"/>
    </xf>
    <xf numFmtId="0" fontId="3" fillId="4" borderId="1" xfId="0" applyFont="1" applyFill="1" applyBorder="1" applyAlignment="1">
      <alignment vertical="top" wrapText="1"/>
    </xf>
    <xf numFmtId="0" fontId="3" fillId="6" borderId="0" xfId="0" applyFont="1" applyFill="1" applyAlignment="1">
      <alignment vertical="top" wrapText="1"/>
    </xf>
    <xf numFmtId="0" fontId="0" fillId="0" borderId="34" xfId="0" applyBorder="1" applyAlignment="1" applyProtection="1">
      <alignment vertical="top"/>
      <protection locked="0"/>
    </xf>
    <xf numFmtId="0" fontId="23" fillId="0" borderId="0" xfId="0" applyFont="1" applyAlignment="1">
      <alignment horizontal="left" vertical="center" wrapText="1" indent="1"/>
    </xf>
    <xf numFmtId="0" fontId="0" fillId="0" borderId="27" xfId="0" applyBorder="1" applyAlignment="1" applyProtection="1">
      <alignment horizontal="left" vertical="top" wrapText="1"/>
      <protection locked="0"/>
    </xf>
    <xf numFmtId="44" fontId="1" fillId="0" borderId="34" xfId="1" applyFont="1" applyFill="1" applyBorder="1" applyAlignment="1" applyProtection="1">
      <alignment horizontal="right" vertical="top"/>
    </xf>
    <xf numFmtId="6" fontId="0" fillId="0" borderId="0" xfId="0" applyNumberFormat="1" applyAlignment="1">
      <alignment horizontal="right" wrapText="1"/>
    </xf>
    <xf numFmtId="44" fontId="10" fillId="0" borderId="28" xfId="0" applyNumberFormat="1" applyFont="1" applyBorder="1" applyAlignment="1" applyProtection="1">
      <alignment horizontal="center" vertical="top"/>
      <protection locked="0"/>
    </xf>
    <xf numFmtId="0" fontId="5" fillId="0" borderId="27" xfId="2" applyFont="1" applyFill="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65" xfId="0" applyFont="1" applyBorder="1" applyAlignment="1">
      <alignment horizontal="left" vertical="top" wrapText="1"/>
    </xf>
    <xf numFmtId="0" fontId="17" fillId="0" borderId="5" xfId="0" applyFont="1" applyBorder="1" applyAlignment="1">
      <alignment horizontal="left" vertical="top" wrapText="1"/>
    </xf>
    <xf numFmtId="0" fontId="9" fillId="0" borderId="10" xfId="0" applyFont="1" applyBorder="1" applyAlignment="1">
      <alignment horizontal="right" vertical="top" wrapText="1"/>
    </xf>
    <xf numFmtId="167" fontId="0" fillId="4" borderId="16" xfId="0" applyNumberFormat="1" applyFill="1" applyBorder="1" applyAlignment="1">
      <alignment horizontal="right" vertical="top" wrapText="1"/>
    </xf>
    <xf numFmtId="0" fontId="0" fillId="0" borderId="24" xfId="0" applyBorder="1" applyAlignment="1" applyProtection="1">
      <alignment vertical="top"/>
      <protection locked="0"/>
    </xf>
    <xf numFmtId="0" fontId="0" fillId="0" borderId="59" xfId="0" applyBorder="1" applyAlignment="1" applyProtection="1">
      <alignment vertical="top"/>
      <protection locked="0"/>
    </xf>
    <xf numFmtId="42" fontId="0" fillId="4" borderId="1" xfId="1" applyNumberFormat="1" applyFont="1" applyFill="1" applyBorder="1" applyAlignment="1" applyProtection="1">
      <alignment horizontal="right" vertical="center"/>
      <protection locked="0"/>
    </xf>
    <xf numFmtId="0" fontId="18" fillId="4" borderId="0" xfId="0" applyFont="1" applyFill="1" applyAlignment="1" applyProtection="1">
      <alignment horizontal="center" vertical="center" wrapText="1"/>
      <protection locked="0"/>
    </xf>
    <xf numFmtId="0" fontId="0" fillId="4" borderId="38" xfId="0" applyFill="1" applyBorder="1" applyAlignment="1" applyProtection="1">
      <alignment vertical="top"/>
      <protection locked="0"/>
    </xf>
    <xf numFmtId="0" fontId="0" fillId="0" borderId="18" xfId="0" applyBorder="1" applyAlignment="1" applyProtection="1">
      <alignment vertical="top"/>
      <protection locked="0"/>
    </xf>
    <xf numFmtId="0" fontId="5" fillId="0" borderId="30" xfId="2" applyFont="1" applyFill="1" applyBorder="1" applyAlignment="1" applyProtection="1">
      <alignment horizontal="left" vertical="top" wrapText="1"/>
      <protection locked="0"/>
    </xf>
    <xf numFmtId="0" fontId="5" fillId="0" borderId="35" xfId="2" applyFont="1" applyFill="1" applyBorder="1" applyAlignment="1" applyProtection="1">
      <alignment horizontal="left" vertical="top" wrapText="1"/>
      <protection locked="0"/>
    </xf>
    <xf numFmtId="0" fontId="1" fillId="4" borderId="1" xfId="3" applyFont="1" applyFill="1" applyBorder="1" applyAlignment="1" applyProtection="1">
      <alignment horizontal="right" vertical="center"/>
      <protection locked="0"/>
    </xf>
    <xf numFmtId="168" fontId="1" fillId="0" borderId="1" xfId="1" applyNumberFormat="1" applyFont="1" applyFill="1" applyBorder="1" applyAlignment="1" applyProtection="1">
      <alignment horizontal="right" vertical="center" wrapText="1"/>
      <protection locked="0"/>
    </xf>
    <xf numFmtId="0" fontId="1" fillId="0" borderId="1" xfId="6" applyNumberFormat="1" applyFont="1" applyFill="1" applyBorder="1" applyAlignment="1" applyProtection="1">
      <alignment horizontal="right" vertical="center" wrapText="1"/>
      <protection locked="0"/>
    </xf>
    <xf numFmtId="0" fontId="8" fillId="0" borderId="30" xfId="0" applyFont="1" applyBorder="1" applyAlignment="1">
      <alignment horizontal="left" vertical="center" wrapText="1"/>
    </xf>
    <xf numFmtId="0" fontId="6" fillId="0" borderId="35" xfId="0" applyFont="1" applyBorder="1" applyAlignment="1">
      <alignment vertical="center" wrapText="1"/>
    </xf>
    <xf numFmtId="0" fontId="8" fillId="0" borderId="18" xfId="0" applyFont="1" applyBorder="1" applyAlignment="1">
      <alignment horizontal="left" vertical="center" wrapText="1"/>
    </xf>
    <xf numFmtId="0" fontId="6" fillId="0" borderId="30" xfId="0" applyFont="1" applyBorder="1" applyAlignment="1">
      <alignment vertical="center" wrapText="1"/>
    </xf>
    <xf numFmtId="0" fontId="8" fillId="0" borderId="25" xfId="0" applyFont="1" applyBorder="1" applyAlignment="1">
      <alignment horizontal="left" vertical="center" wrapText="1"/>
    </xf>
    <xf numFmtId="0" fontId="6" fillId="0" borderId="26" xfId="0" applyFont="1" applyBorder="1" applyAlignment="1">
      <alignment vertical="center" wrapText="1"/>
    </xf>
    <xf numFmtId="0" fontId="8" fillId="0" borderId="23" xfId="0" applyFont="1" applyBorder="1" applyAlignment="1">
      <alignment horizontal="left" vertical="center" wrapText="1"/>
    </xf>
    <xf numFmtId="0" fontId="4" fillId="4" borderId="1" xfId="0" applyFont="1" applyFill="1" applyBorder="1" applyAlignment="1" applyProtection="1">
      <alignment horizontal="center" vertical="center" wrapText="1"/>
      <protection locked="0"/>
    </xf>
    <xf numFmtId="0" fontId="0" fillId="4" borderId="14" xfId="0" applyFill="1" applyBorder="1" applyAlignment="1" applyProtection="1">
      <alignment horizontal="right" vertical="center"/>
      <protection locked="0"/>
    </xf>
    <xf numFmtId="0" fontId="10" fillId="0" borderId="1" xfId="3" applyFont="1" applyFill="1" applyBorder="1" applyAlignment="1" applyProtection="1">
      <alignment horizontal="center" vertical="top"/>
      <protection locked="0"/>
    </xf>
    <xf numFmtId="0" fontId="25" fillId="0" borderId="1" xfId="5" applyFont="1" applyFill="1" applyAlignment="1" applyProtection="1">
      <alignment horizontal="center" vertical="top" wrapText="1"/>
      <protection locked="0"/>
    </xf>
    <xf numFmtId="0" fontId="6" fillId="4" borderId="1" xfId="0" applyFont="1" applyFill="1" applyBorder="1" applyAlignment="1" applyProtection="1">
      <alignment horizontal="center" vertical="center" wrapText="1"/>
      <protection locked="0"/>
    </xf>
    <xf numFmtId="0" fontId="0" fillId="0" borderId="69" xfId="0" applyBorder="1" applyAlignment="1" applyProtection="1">
      <alignment horizontal="center" vertical="top"/>
      <protection locked="0"/>
    </xf>
    <xf numFmtId="1" fontId="0" fillId="4" borderId="49" xfId="0" applyNumberFormat="1" applyFill="1" applyBorder="1" applyAlignment="1" applyProtection="1">
      <alignment horizontal="right" vertical="center" wrapText="1"/>
      <protection locked="0"/>
    </xf>
    <xf numFmtId="1" fontId="0" fillId="4" borderId="0" xfId="0" applyNumberFormat="1" applyFill="1" applyAlignment="1" applyProtection="1">
      <alignment horizontal="right" vertical="center" wrapText="1"/>
      <protection locked="0"/>
    </xf>
    <xf numFmtId="1" fontId="3" fillId="4" borderId="1" xfId="0" applyNumberFormat="1" applyFont="1" applyFill="1" applyBorder="1" applyAlignment="1">
      <alignment horizontal="right" vertical="center" wrapText="1"/>
    </xf>
    <xf numFmtId="3" fontId="0" fillId="4" borderId="1" xfId="0" applyNumberFormat="1" applyFill="1" applyBorder="1" applyAlignment="1" applyProtection="1">
      <alignment horizontal="right" vertical="center" wrapText="1"/>
      <protection locked="0"/>
    </xf>
    <xf numFmtId="3" fontId="0" fillId="4" borderId="77" xfId="0" applyNumberFormat="1" applyFill="1" applyBorder="1" applyAlignment="1" applyProtection="1">
      <alignment horizontal="right" vertical="center" wrapText="1"/>
      <protection locked="0"/>
    </xf>
    <xf numFmtId="3" fontId="0" fillId="4" borderId="41" xfId="0" applyNumberFormat="1" applyFill="1" applyBorder="1" applyAlignment="1" applyProtection="1">
      <alignment horizontal="right" vertical="center" wrapText="1"/>
      <protection locked="0"/>
    </xf>
    <xf numFmtId="1" fontId="1" fillId="4" borderId="63" xfId="1" applyNumberFormat="1" applyFont="1" applyFill="1" applyBorder="1" applyAlignment="1" applyProtection="1">
      <alignment horizontal="right" vertical="center" wrapText="1"/>
      <protection locked="0"/>
    </xf>
    <xf numFmtId="1" fontId="0" fillId="4" borderId="0" xfId="0" applyNumberFormat="1" applyFill="1" applyAlignment="1" applyProtection="1">
      <alignment horizontal="center" vertical="center" wrapText="1"/>
      <protection locked="0"/>
    </xf>
    <xf numFmtId="1" fontId="13" fillId="4" borderId="1" xfId="0" applyNumberFormat="1" applyFont="1" applyFill="1" applyBorder="1" applyAlignment="1" applyProtection="1">
      <alignment horizontal="right" vertical="center" wrapText="1"/>
      <protection locked="0"/>
    </xf>
    <xf numFmtId="3" fontId="0" fillId="4" borderId="61" xfId="0" applyNumberFormat="1" applyFill="1" applyBorder="1" applyAlignment="1" applyProtection="1">
      <alignment horizontal="right" vertical="center" wrapText="1"/>
      <protection locked="0"/>
    </xf>
    <xf numFmtId="3" fontId="0" fillId="4" borderId="49" xfId="0" applyNumberFormat="1" applyFill="1" applyBorder="1" applyAlignment="1" applyProtection="1">
      <alignment horizontal="right" vertical="center" wrapText="1"/>
      <protection locked="0"/>
    </xf>
    <xf numFmtId="0" fontId="1" fillId="4" borderId="13" xfId="3" applyFont="1" applyFill="1" applyBorder="1" applyAlignment="1" applyProtection="1">
      <alignment horizontal="right" vertical="center"/>
      <protection locked="0"/>
    </xf>
    <xf numFmtId="0" fontId="3" fillId="0" borderId="0" xfId="0" applyFont="1" applyAlignment="1" applyProtection="1">
      <alignment horizontal="left" vertical="top" wrapText="1"/>
      <protection locked="0"/>
    </xf>
    <xf numFmtId="0" fontId="3" fillId="0" borderId="11" xfId="0" applyFont="1" applyBorder="1" applyAlignment="1">
      <alignment vertical="center" wrapText="1"/>
    </xf>
    <xf numFmtId="0" fontId="0" fillId="0" borderId="12" xfId="0" applyBorder="1" applyAlignment="1">
      <alignment horizontal="left" vertical="center" wrapText="1"/>
    </xf>
    <xf numFmtId="44" fontId="0" fillId="0" borderId="5" xfId="1" applyFont="1" applyFill="1" applyBorder="1" applyAlignment="1" applyProtection="1">
      <alignment horizontal="right" vertical="center" wrapText="1"/>
    </xf>
    <xf numFmtId="0" fontId="5" fillId="0" borderId="0" xfId="2" applyFont="1" applyFill="1" applyBorder="1" applyAlignment="1" applyProtection="1">
      <alignment horizontal="left" vertical="top" wrapText="1"/>
      <protection locked="0"/>
    </xf>
    <xf numFmtId="2" fontId="0" fillId="0" borderId="1" xfId="0" applyNumberFormat="1" applyBorder="1" applyAlignment="1" applyProtection="1">
      <alignment horizontal="right" vertical="center"/>
      <protection locked="0"/>
    </xf>
    <xf numFmtId="0" fontId="12" fillId="9" borderId="1" xfId="3" applyFill="1" applyBorder="1" applyAlignment="1" applyProtection="1">
      <alignment horizontal="left" vertical="center" wrapText="1"/>
      <protection locked="0"/>
    </xf>
    <xf numFmtId="0" fontId="3" fillId="11" borderId="2" xfId="0" applyFont="1" applyFill="1" applyBorder="1" applyAlignment="1">
      <alignment horizontal="left" vertical="center" wrapText="1"/>
    </xf>
    <xf numFmtId="0" fontId="0" fillId="9" borderId="1" xfId="0" applyFill="1" applyBorder="1" applyAlignment="1">
      <alignment horizontal="left" vertical="center" wrapText="1"/>
    </xf>
    <xf numFmtId="169" fontId="0" fillId="0" borderId="1" xfId="1" applyNumberFormat="1" applyFont="1" applyFill="1" applyBorder="1" applyAlignment="1" applyProtection="1">
      <alignment horizontal="right" vertical="top"/>
      <protection locked="0"/>
    </xf>
    <xf numFmtId="2" fontId="0" fillId="0" borderId="1" xfId="1" applyNumberFormat="1" applyFont="1" applyFill="1" applyBorder="1" applyAlignment="1" applyProtection="1">
      <alignment horizontal="right" vertical="top"/>
      <protection locked="0"/>
    </xf>
    <xf numFmtId="0" fontId="12" fillId="9" borderId="1" xfId="3" applyFill="1" applyBorder="1" applyAlignment="1" applyProtection="1">
      <alignment horizontal="left" vertical="center" wrapText="1"/>
    </xf>
    <xf numFmtId="0" fontId="3" fillId="11" borderId="1" xfId="0" applyFont="1" applyFill="1" applyBorder="1" applyAlignment="1">
      <alignment vertical="center" wrapText="1"/>
    </xf>
    <xf numFmtId="0" fontId="10" fillId="10" borderId="14" xfId="0" applyFont="1" applyFill="1" applyBorder="1" applyAlignment="1" applyProtection="1">
      <alignment horizontal="right" vertical="center" wrapText="1"/>
      <protection locked="0"/>
    </xf>
    <xf numFmtId="0" fontId="18" fillId="11"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0" fillId="9" borderId="1" xfId="0" applyFill="1" applyBorder="1" applyAlignment="1" applyProtection="1">
      <alignment horizontal="left" vertical="top" wrapText="1"/>
      <protection locked="0"/>
    </xf>
    <xf numFmtId="0" fontId="0" fillId="11" borderId="1" xfId="0" applyFill="1" applyBorder="1" applyAlignment="1">
      <alignment horizontal="left" vertical="top" wrapText="1"/>
    </xf>
    <xf numFmtId="0" fontId="0" fillId="9" borderId="1" xfId="0" applyFill="1" applyBorder="1" applyAlignment="1">
      <alignment horizontal="left" vertical="top" wrapText="1"/>
    </xf>
    <xf numFmtId="0" fontId="0" fillId="0" borderId="0" xfId="0" applyAlignment="1" applyProtection="1">
      <alignment vertical="center" wrapText="1"/>
      <protection locked="0"/>
    </xf>
    <xf numFmtId="0" fontId="18" fillId="11" borderId="60" xfId="0" applyFont="1" applyFill="1" applyBorder="1" applyAlignment="1">
      <alignment horizontal="center" vertical="center" wrapText="1"/>
    </xf>
    <xf numFmtId="0" fontId="18" fillId="11" borderId="62" xfId="0" applyFont="1" applyFill="1" applyBorder="1" applyAlignment="1">
      <alignment horizontal="center" vertical="center" wrapText="1"/>
    </xf>
    <xf numFmtId="0" fontId="18" fillId="11" borderId="77" xfId="0" applyFont="1" applyFill="1" applyBorder="1" applyAlignment="1" applyProtection="1">
      <alignment horizontal="center" vertical="center" wrapText="1"/>
      <protection locked="0"/>
    </xf>
    <xf numFmtId="0" fontId="18" fillId="11" borderId="15" xfId="0" applyFont="1" applyFill="1" applyBorder="1" applyAlignment="1">
      <alignment horizontal="center" vertical="center" wrapText="1"/>
    </xf>
    <xf numFmtId="0" fontId="18" fillId="11" borderId="80" xfId="0" applyFont="1" applyFill="1" applyBorder="1" applyAlignment="1" applyProtection="1">
      <alignment horizontal="center" vertical="top" wrapText="1"/>
      <protection locked="0"/>
    </xf>
    <xf numFmtId="0" fontId="18" fillId="11" borderId="72" xfId="0" applyFont="1" applyFill="1" applyBorder="1" applyAlignment="1" applyProtection="1">
      <alignment horizontal="center" vertical="center" wrapText="1"/>
      <protection locked="0"/>
    </xf>
    <xf numFmtId="0" fontId="18" fillId="11" borderId="67" xfId="0" applyFont="1" applyFill="1" applyBorder="1" applyAlignment="1">
      <alignment horizontal="center" vertical="top" wrapText="1"/>
    </xf>
    <xf numFmtId="169" fontId="0" fillId="0" borderId="0" xfId="1" applyNumberFormat="1" applyFont="1" applyFill="1" applyBorder="1" applyAlignment="1" applyProtection="1">
      <alignment horizontal="right" vertical="top"/>
      <protection locked="0"/>
    </xf>
    <xf numFmtId="44" fontId="0" fillId="0" borderId="0" xfId="1" applyFont="1" applyFill="1" applyBorder="1" applyAlignment="1" applyProtection="1">
      <alignment horizontal="right" vertical="center" wrapText="1"/>
    </xf>
    <xf numFmtId="0" fontId="0" fillId="0" borderId="26" xfId="0" applyBorder="1" applyAlignment="1" applyProtection="1">
      <alignment vertical="top"/>
      <protection locked="0"/>
    </xf>
    <xf numFmtId="0" fontId="10" fillId="0" borderId="31" xfId="0" applyFont="1" applyBorder="1" applyAlignment="1" applyProtection="1">
      <alignment horizontal="left" vertical="top"/>
      <protection locked="0"/>
    </xf>
    <xf numFmtId="14" fontId="0" fillId="0" borderId="84" xfId="4" applyNumberFormat="1" applyFont="1" applyFill="1" applyBorder="1" applyAlignment="1" applyProtection="1">
      <alignment horizontal="center" vertical="center" wrapText="1"/>
      <protection locked="0"/>
    </xf>
    <xf numFmtId="0" fontId="0" fillId="0" borderId="86" xfId="4" applyFont="1" applyFill="1" applyBorder="1" applyAlignment="1" applyProtection="1">
      <alignment horizontal="left" vertical="center" wrapText="1"/>
      <protection locked="0"/>
    </xf>
    <xf numFmtId="1" fontId="0" fillId="0" borderId="89" xfId="0" applyNumberFormat="1" applyBorder="1" applyAlignment="1" applyProtection="1">
      <alignment horizontal="left" vertical="center"/>
      <protection locked="0"/>
    </xf>
    <xf numFmtId="0" fontId="1" fillId="0" borderId="6" xfId="4" applyFont="1" applyFill="1" applyBorder="1" applyAlignment="1" applyProtection="1">
      <alignment horizontal="left" vertical="top" wrapText="1"/>
      <protection locked="0"/>
    </xf>
    <xf numFmtId="0" fontId="1" fillId="0" borderId="1" xfId="4" applyFont="1" applyFill="1" applyAlignment="1" applyProtection="1">
      <alignment horizontal="left" vertical="top" wrapText="1"/>
      <protection locked="0"/>
    </xf>
    <xf numFmtId="0" fontId="1" fillId="0" borderId="88" xfId="4" applyFont="1" applyFill="1" applyBorder="1" applyAlignment="1" applyProtection="1">
      <alignment horizontal="left" vertical="top" wrapText="1"/>
      <protection locked="0"/>
    </xf>
    <xf numFmtId="42" fontId="3" fillId="11" borderId="101" xfId="2" applyNumberFormat="1" applyFont="1" applyFill="1" applyBorder="1" applyAlignment="1" applyProtection="1">
      <alignment horizontal="right" vertical="center" wrapText="1"/>
      <protection locked="0"/>
    </xf>
    <xf numFmtId="6" fontId="0" fillId="0" borderId="0" xfId="0" applyNumberFormat="1" applyAlignment="1">
      <alignment wrapText="1"/>
    </xf>
    <xf numFmtId="1" fontId="6" fillId="9" borderId="1" xfId="0" applyNumberFormat="1" applyFont="1" applyFill="1" applyBorder="1" applyAlignment="1">
      <alignment horizontal="center" vertical="top"/>
    </xf>
    <xf numFmtId="0" fontId="6" fillId="9" borderId="1" xfId="0" applyFont="1" applyFill="1" applyBorder="1" applyAlignment="1">
      <alignment horizontal="center" vertical="top"/>
    </xf>
    <xf numFmtId="2" fontId="10" fillId="4" borderId="13" xfId="0" applyNumberFormat="1" applyFont="1" applyFill="1" applyBorder="1" applyAlignment="1" applyProtection="1">
      <alignment horizontal="right" vertical="center" wrapText="1"/>
      <protection locked="0"/>
    </xf>
    <xf numFmtId="2" fontId="10" fillId="4" borderId="1" xfId="0" applyNumberFormat="1" applyFont="1" applyFill="1" applyBorder="1" applyAlignment="1" applyProtection="1">
      <alignment horizontal="right" vertical="center" wrapText="1"/>
      <protection locked="0"/>
    </xf>
    <xf numFmtId="2" fontId="10" fillId="10" borderId="1" xfId="0" applyNumberFormat="1" applyFont="1" applyFill="1" applyBorder="1" applyAlignment="1" applyProtection="1">
      <alignment horizontal="right" vertical="center" wrapText="1"/>
      <protection locked="0"/>
    </xf>
    <xf numFmtId="164" fontId="0" fillId="9" borderId="64" xfId="0" applyNumberFormat="1" applyFill="1" applyBorder="1" applyAlignment="1">
      <alignment horizontal="center" vertical="top"/>
    </xf>
    <xf numFmtId="44" fontId="0" fillId="4" borderId="1" xfId="1" applyFont="1" applyFill="1" applyBorder="1" applyAlignment="1" applyProtection="1">
      <alignment horizontal="right" vertical="top"/>
      <protection locked="0"/>
    </xf>
    <xf numFmtId="2" fontId="0" fillId="4" borderId="1" xfId="0" applyNumberFormat="1" applyFill="1" applyBorder="1" applyAlignment="1" applyProtection="1">
      <alignment vertical="top"/>
      <protection locked="0"/>
    </xf>
    <xf numFmtId="2" fontId="0" fillId="0" borderId="1" xfId="0" applyNumberFormat="1" applyBorder="1"/>
    <xf numFmtId="2" fontId="10" fillId="0" borderId="1" xfId="0" applyNumberFormat="1" applyFont="1" applyBorder="1" applyAlignment="1" applyProtection="1">
      <alignment horizontal="right" vertical="center" wrapText="1"/>
      <protection locked="0"/>
    </xf>
    <xf numFmtId="1" fontId="10" fillId="10" borderId="1" xfId="0" applyNumberFormat="1" applyFont="1" applyFill="1" applyBorder="1" applyAlignment="1" applyProtection="1">
      <alignment horizontal="right" vertical="center" wrapText="1"/>
      <protection locked="0"/>
    </xf>
    <xf numFmtId="44" fontId="0" fillId="9" borderId="1" xfId="1" applyFont="1" applyFill="1" applyBorder="1" applyAlignment="1" applyProtection="1">
      <alignment horizontal="right" vertical="center"/>
    </xf>
    <xf numFmtId="44" fontId="0" fillId="9" borderId="1" xfId="0" applyNumberFormat="1" applyFill="1" applyBorder="1" applyAlignment="1">
      <alignment horizontal="right" vertical="center" wrapText="1"/>
    </xf>
    <xf numFmtId="168" fontId="0" fillId="9" borderId="41" xfId="0" applyNumberFormat="1" applyFill="1" applyBorder="1" applyAlignment="1">
      <alignment horizontal="right" vertical="center" wrapText="1"/>
    </xf>
    <xf numFmtId="9" fontId="0" fillId="9" borderId="41" xfId="0" applyNumberFormat="1" applyFill="1" applyBorder="1" applyAlignment="1">
      <alignment horizontal="center" vertical="center" wrapText="1"/>
    </xf>
    <xf numFmtId="168" fontId="3" fillId="9" borderId="41" xfId="0" applyNumberFormat="1" applyFont="1" applyFill="1" applyBorder="1" applyAlignment="1">
      <alignment horizontal="right" vertical="center" wrapText="1"/>
    </xf>
    <xf numFmtId="9" fontId="3" fillId="9" borderId="41" xfId="0" applyNumberFormat="1" applyFont="1" applyFill="1" applyBorder="1" applyAlignment="1">
      <alignment horizontal="center" vertical="center" wrapText="1"/>
    </xf>
    <xf numFmtId="44" fontId="0" fillId="9" borderId="2" xfId="1" applyFont="1" applyFill="1" applyBorder="1" applyAlignment="1" applyProtection="1">
      <alignment horizontal="right" vertical="center"/>
    </xf>
    <xf numFmtId="9" fontId="0" fillId="9" borderId="49" xfId="0" applyNumberFormat="1" applyFill="1" applyBorder="1" applyAlignment="1">
      <alignment horizontal="center" vertical="center" wrapText="1"/>
    </xf>
    <xf numFmtId="0" fontId="9" fillId="0" borderId="14" xfId="0" applyFont="1" applyBorder="1" applyAlignment="1">
      <alignment horizontal="left" vertical="top" wrapText="1"/>
    </xf>
    <xf numFmtId="0" fontId="3" fillId="0" borderId="1" xfId="0" applyFont="1" applyBorder="1" applyAlignment="1">
      <alignment horizontal="left" vertical="top" wrapText="1"/>
    </xf>
    <xf numFmtId="0" fontId="5" fillId="0" borderId="30" xfId="2" applyFont="1" applyFill="1" applyBorder="1" applyAlignment="1">
      <alignment horizontal="left" vertical="top" wrapText="1"/>
    </xf>
    <xf numFmtId="0" fontId="17" fillId="0" borderId="27" xfId="0" applyFont="1" applyBorder="1" applyAlignment="1">
      <alignment horizontal="left" vertical="center"/>
    </xf>
    <xf numFmtId="0" fontId="17" fillId="0" borderId="35" xfId="0" applyFont="1" applyBorder="1" applyAlignment="1">
      <alignment horizontal="left" vertical="center"/>
    </xf>
    <xf numFmtId="0" fontId="16" fillId="0" borderId="5" xfId="0" applyFont="1" applyBorder="1" applyAlignment="1">
      <alignment vertical="top" wrapText="1"/>
    </xf>
    <xf numFmtId="44" fontId="3" fillId="9" borderId="1" xfId="0" applyNumberFormat="1" applyFont="1" applyFill="1" applyBorder="1" applyAlignment="1">
      <alignment horizontal="center" vertical="top" wrapText="1"/>
    </xf>
    <xf numFmtId="0" fontId="0" fillId="0" borderId="75" xfId="0" applyBorder="1" applyAlignment="1">
      <alignment vertical="top"/>
    </xf>
    <xf numFmtId="0" fontId="0" fillId="0" borderId="16" xfId="0" applyBorder="1" applyAlignment="1">
      <alignment vertical="top"/>
    </xf>
    <xf numFmtId="0" fontId="6" fillId="11" borderId="2"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3" fillId="11" borderId="1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9" fillId="11" borderId="1" xfId="0" applyFont="1" applyFill="1" applyBorder="1" applyAlignment="1">
      <alignment vertical="top" wrapText="1"/>
    </xf>
    <xf numFmtId="0" fontId="3" fillId="11" borderId="1" xfId="0" applyFont="1" applyFill="1" applyBorder="1" applyAlignment="1">
      <alignment vertical="top" wrapText="1"/>
    </xf>
    <xf numFmtId="0" fontId="9" fillId="9" borderId="1" xfId="0" applyFont="1" applyFill="1" applyBorder="1" applyAlignment="1">
      <alignment vertical="top" wrapText="1"/>
    </xf>
    <xf numFmtId="0" fontId="10" fillId="9" borderId="1" xfId="0" applyFont="1" applyFill="1" applyBorder="1" applyAlignment="1">
      <alignment vertical="center" wrapText="1"/>
    </xf>
    <xf numFmtId="0" fontId="3" fillId="9" borderId="1" xfId="0" applyFont="1" applyFill="1" applyBorder="1" applyAlignment="1">
      <alignment vertical="top" wrapText="1"/>
    </xf>
    <xf numFmtId="0" fontId="3" fillId="9" borderId="1" xfId="0" applyFont="1" applyFill="1" applyBorder="1" applyAlignment="1">
      <alignment vertical="center" wrapText="1"/>
    </xf>
    <xf numFmtId="0" fontId="0" fillId="11" borderId="1" xfId="0" applyFill="1" applyBorder="1" applyAlignment="1">
      <alignment vertical="top" wrapText="1"/>
    </xf>
    <xf numFmtId="0" fontId="0" fillId="9" borderId="13" xfId="0" applyFill="1" applyBorder="1" applyAlignment="1">
      <alignment vertical="top" wrapText="1"/>
    </xf>
    <xf numFmtId="0" fontId="10" fillId="11" borderId="1" xfId="0" applyFont="1" applyFill="1" applyBorder="1" applyAlignment="1">
      <alignment vertical="center" wrapText="1"/>
    </xf>
    <xf numFmtId="0" fontId="0" fillId="9" borderId="1" xfId="0" applyFill="1" applyBorder="1" applyAlignment="1">
      <alignment vertical="center" wrapText="1"/>
    </xf>
    <xf numFmtId="0" fontId="9" fillId="9" borderId="1" xfId="0" applyFont="1" applyFill="1" applyBorder="1" applyAlignment="1">
      <alignment vertical="center" wrapText="1"/>
    </xf>
    <xf numFmtId="164" fontId="0" fillId="9" borderId="1" xfId="0" applyNumberFormat="1" applyFill="1" applyBorder="1" applyAlignment="1">
      <alignment horizontal="center" vertical="top"/>
    </xf>
    <xf numFmtId="0" fontId="0" fillId="0" borderId="5" xfId="0" applyBorder="1" applyAlignment="1">
      <alignment horizontal="left" vertical="top" wrapText="1"/>
    </xf>
    <xf numFmtId="0" fontId="0" fillId="0" borderId="21" xfId="0" applyBorder="1" applyAlignment="1">
      <alignment vertical="top"/>
    </xf>
    <xf numFmtId="0" fontId="0" fillId="0" borderId="0" xfId="0" applyAlignment="1">
      <alignment vertical="top"/>
    </xf>
    <xf numFmtId="0" fontId="3" fillId="11" borderId="2" xfId="0" applyFont="1" applyFill="1" applyBorder="1" applyAlignment="1">
      <alignment vertical="center" wrapText="1"/>
    </xf>
    <xf numFmtId="0" fontId="9" fillId="11" borderId="1" xfId="2" applyFont="1" applyFill="1" applyAlignment="1">
      <alignment vertical="center" wrapText="1"/>
    </xf>
    <xf numFmtId="0" fontId="10" fillId="11" borderId="1" xfId="2" applyFont="1" applyFill="1" applyAlignment="1">
      <alignment vertical="center" wrapText="1"/>
    </xf>
    <xf numFmtId="0" fontId="0" fillId="11" borderId="1" xfId="0" applyFill="1" applyBorder="1" applyAlignment="1">
      <alignment horizontal="left" vertical="center" wrapText="1"/>
    </xf>
    <xf numFmtId="0" fontId="3" fillId="9" borderId="1" xfId="3" applyFont="1" applyFill="1" applyBorder="1" applyAlignment="1" applyProtection="1">
      <alignment horizontal="right" vertical="center"/>
    </xf>
    <xf numFmtId="44" fontId="1" fillId="9" borderId="1" xfId="1" applyFont="1" applyFill="1" applyBorder="1" applyAlignment="1" applyProtection="1">
      <alignment horizontal="right" vertical="center" wrapText="1"/>
    </xf>
    <xf numFmtId="0" fontId="9" fillId="9" borderId="1" xfId="0" applyFont="1" applyFill="1" applyBorder="1" applyAlignment="1">
      <alignment horizontal="left" vertical="center" wrapText="1"/>
    </xf>
    <xf numFmtId="0" fontId="9" fillId="11" borderId="1" xfId="0" applyFont="1" applyFill="1" applyBorder="1" applyAlignment="1">
      <alignment vertical="center" wrapText="1"/>
    </xf>
    <xf numFmtId="2" fontId="0" fillId="0" borderId="0" xfId="0" applyNumberFormat="1" applyAlignment="1" applyProtection="1">
      <alignment horizontal="right" vertical="top"/>
      <protection locked="0"/>
    </xf>
    <xf numFmtId="44" fontId="9" fillId="9" borderId="1" xfId="0" applyNumberFormat="1" applyFont="1" applyFill="1" applyBorder="1" applyAlignment="1">
      <alignment horizontal="center" vertical="top"/>
    </xf>
    <xf numFmtId="0" fontId="10" fillId="11" borderId="1" xfId="0" applyFont="1" applyFill="1" applyBorder="1" applyAlignment="1">
      <alignment horizontal="left" vertical="center" wrapText="1"/>
    </xf>
    <xf numFmtId="0" fontId="5" fillId="0" borderId="0" xfId="2" applyFont="1" applyFill="1" applyBorder="1" applyAlignment="1">
      <alignment horizontal="left" vertical="top" wrapText="1"/>
    </xf>
    <xf numFmtId="0" fontId="10" fillId="11" borderId="41" xfId="0" applyFont="1" applyFill="1" applyBorder="1" applyAlignment="1">
      <alignment vertical="center" wrapText="1"/>
    </xf>
    <xf numFmtId="0" fontId="0" fillId="9" borderId="41" xfId="0" applyFill="1" applyBorder="1" applyAlignment="1">
      <alignment vertical="center" wrapText="1"/>
    </xf>
    <xf numFmtId="0" fontId="3" fillId="11" borderId="1" xfId="0" applyFont="1" applyFill="1" applyBorder="1" applyAlignment="1">
      <alignment horizontal="left" vertical="top" wrapText="1"/>
    </xf>
    <xf numFmtId="44" fontId="3" fillId="9" borderId="1" xfId="0" applyNumberFormat="1" applyFont="1" applyFill="1" applyBorder="1" applyAlignment="1">
      <alignment horizontal="right" vertical="center" wrapText="1"/>
    </xf>
    <xf numFmtId="0" fontId="6" fillId="9" borderId="14" xfId="0" applyFont="1" applyFill="1" applyBorder="1" applyAlignment="1">
      <alignment horizontal="center" vertical="top"/>
    </xf>
    <xf numFmtId="0" fontId="0" fillId="0" borderId="56" xfId="0" applyBorder="1" applyAlignment="1">
      <alignment vertical="top"/>
    </xf>
    <xf numFmtId="170" fontId="3" fillId="9" borderId="1" xfId="0" applyNumberFormat="1" applyFont="1" applyFill="1" applyBorder="1" applyAlignment="1">
      <alignment horizontal="center" vertical="top"/>
    </xf>
    <xf numFmtId="170" fontId="3" fillId="9" borderId="14" xfId="1" applyNumberFormat="1" applyFont="1" applyFill="1" applyBorder="1" applyAlignment="1" applyProtection="1">
      <alignment horizontal="right" vertical="center"/>
    </xf>
    <xf numFmtId="44" fontId="0" fillId="9" borderId="67" xfId="0" applyNumberFormat="1" applyFill="1" applyBorder="1" applyAlignment="1">
      <alignment horizontal="right" vertical="center" wrapText="1"/>
    </xf>
    <xf numFmtId="44" fontId="0" fillId="9" borderId="76" xfId="0" applyNumberFormat="1" applyFill="1" applyBorder="1" applyAlignment="1">
      <alignment horizontal="right" vertical="center" wrapText="1"/>
    </xf>
    <xf numFmtId="0" fontId="3" fillId="9" borderId="14" xfId="0" applyFont="1" applyFill="1" applyBorder="1" applyAlignment="1">
      <alignment horizontal="right" vertical="top" wrapText="1"/>
    </xf>
    <xf numFmtId="0" fontId="9" fillId="9" borderId="1" xfId="0" applyFont="1" applyFill="1" applyBorder="1" applyAlignment="1">
      <alignment horizontal="right" vertical="top" wrapText="1"/>
    </xf>
    <xf numFmtId="0" fontId="3" fillId="9" borderId="1" xfId="0" applyFont="1" applyFill="1" applyBorder="1" applyAlignment="1">
      <alignment horizontal="right" vertical="top" wrapText="1"/>
    </xf>
    <xf numFmtId="0" fontId="3" fillId="9" borderId="1" xfId="0" applyFont="1" applyFill="1" applyBorder="1" applyAlignment="1">
      <alignment horizontal="left" vertical="top" wrapText="1"/>
    </xf>
    <xf numFmtId="44" fontId="0" fillId="9" borderId="1" xfId="1" applyFont="1" applyFill="1" applyBorder="1" applyAlignment="1" applyProtection="1">
      <alignment horizontal="left" vertical="center"/>
    </xf>
    <xf numFmtId="168" fontId="3" fillId="9" borderId="1" xfId="1" applyNumberFormat="1" applyFont="1" applyFill="1" applyBorder="1" applyAlignment="1" applyProtection="1">
      <alignment horizontal="right" vertical="center"/>
    </xf>
    <xf numFmtId="2" fontId="0" fillId="9" borderId="1" xfId="0" applyNumberFormat="1" applyFill="1" applyBorder="1" applyAlignment="1">
      <alignment horizontal="right" vertical="top" wrapText="1"/>
    </xf>
    <xf numFmtId="0" fontId="0" fillId="9" borderId="1" xfId="0" applyFill="1" applyBorder="1" applyAlignment="1">
      <alignment vertical="top" wrapText="1"/>
    </xf>
    <xf numFmtId="44" fontId="0" fillId="9" borderId="1" xfId="1" applyFont="1" applyFill="1" applyBorder="1" applyAlignment="1" applyProtection="1">
      <alignment horizontal="right" vertical="center" wrapText="1"/>
    </xf>
    <xf numFmtId="44" fontId="3" fillId="9" borderId="1" xfId="1" applyFont="1" applyFill="1" applyBorder="1" applyAlignment="1" applyProtection="1">
      <alignment horizontal="right" vertical="center"/>
    </xf>
    <xf numFmtId="0" fontId="4" fillId="9" borderId="1" xfId="0" applyFont="1" applyFill="1" applyBorder="1" applyAlignment="1">
      <alignment horizontal="center" vertical="center" wrapText="1"/>
    </xf>
    <xf numFmtId="0" fontId="3" fillId="9" borderId="14" xfId="0" applyFont="1" applyFill="1" applyBorder="1" applyAlignment="1" applyProtection="1">
      <alignment horizontal="right" vertical="top" wrapText="1"/>
      <protection locked="0"/>
    </xf>
    <xf numFmtId="0" fontId="9" fillId="9" borderId="1" xfId="0" applyFont="1" applyFill="1" applyBorder="1" applyAlignment="1" applyProtection="1">
      <alignment horizontal="right" vertical="top" wrapText="1"/>
      <protection locked="0"/>
    </xf>
    <xf numFmtId="0" fontId="3" fillId="9" borderId="1" xfId="0" applyFont="1" applyFill="1" applyBorder="1" applyAlignment="1" applyProtection="1">
      <alignment horizontal="right" vertical="top" wrapText="1"/>
      <protection locked="0"/>
    </xf>
    <xf numFmtId="170" fontId="0" fillId="9" borderId="2" xfId="1" applyNumberFormat="1" applyFont="1" applyFill="1" applyBorder="1" applyAlignment="1" applyProtection="1">
      <alignment horizontal="right" vertical="center"/>
    </xf>
    <xf numFmtId="170" fontId="0" fillId="9" borderId="1" xfId="1" applyNumberFormat="1" applyFont="1" applyFill="1" applyBorder="1" applyAlignment="1" applyProtection="1">
      <alignment horizontal="right" vertical="center"/>
    </xf>
    <xf numFmtId="170" fontId="0" fillId="9" borderId="14" xfId="1" applyNumberFormat="1" applyFont="1" applyFill="1" applyBorder="1" applyAlignment="1" applyProtection="1">
      <alignment horizontal="right" vertical="center"/>
    </xf>
    <xf numFmtId="44" fontId="3" fillId="9" borderId="11" xfId="1" applyFont="1" applyFill="1" applyBorder="1" applyAlignment="1" applyProtection="1">
      <alignment horizontal="right" vertical="center"/>
    </xf>
    <xf numFmtId="1" fontId="0" fillId="0" borderId="69" xfId="0" applyNumberFormat="1" applyBorder="1" applyAlignment="1" applyProtection="1">
      <alignment horizontal="right" vertical="center" wrapText="1"/>
      <protection locked="0"/>
    </xf>
    <xf numFmtId="44" fontId="0" fillId="9" borderId="49" xfId="0" applyNumberFormat="1" applyFill="1" applyBorder="1" applyAlignment="1" applyProtection="1">
      <alignment horizontal="right" vertical="center" wrapText="1"/>
      <protection locked="0"/>
    </xf>
    <xf numFmtId="0" fontId="17" fillId="0" borderId="30" xfId="0" applyFont="1" applyBorder="1" applyAlignment="1">
      <alignment horizontal="left" vertical="top" wrapText="1"/>
    </xf>
    <xf numFmtId="0" fontId="3" fillId="0" borderId="10" xfId="0" applyFont="1" applyBorder="1" applyAlignment="1">
      <alignment horizontal="right" vertical="top" wrapText="1"/>
    </xf>
    <xf numFmtId="0" fontId="18" fillId="4" borderId="15" xfId="0" applyFont="1" applyFill="1" applyBorder="1" applyAlignment="1" applyProtection="1">
      <alignment horizontal="center" vertical="top" wrapText="1"/>
      <protection locked="0"/>
    </xf>
    <xf numFmtId="44" fontId="3" fillId="9" borderId="81" xfId="0" applyNumberFormat="1" applyFont="1" applyFill="1" applyBorder="1" applyAlignment="1">
      <alignment horizontal="right" vertical="center" wrapText="1"/>
    </xf>
    <xf numFmtId="9" fontId="3" fillId="9" borderId="49" xfId="0" applyNumberFormat="1" applyFont="1" applyFill="1" applyBorder="1" applyAlignment="1">
      <alignment horizontal="center" vertical="center" wrapText="1"/>
    </xf>
    <xf numFmtId="1" fontId="3" fillId="9" borderId="49" xfId="0" applyNumberFormat="1" applyFont="1" applyFill="1" applyBorder="1" applyAlignment="1">
      <alignment horizontal="right" vertical="center" wrapText="1"/>
    </xf>
    <xf numFmtId="0" fontId="18" fillId="9" borderId="1" xfId="0" applyFont="1" applyFill="1" applyBorder="1" applyAlignment="1">
      <alignment horizontal="center" vertical="top" wrapText="1"/>
    </xf>
    <xf numFmtId="0" fontId="18" fillId="9" borderId="15" xfId="0" applyFont="1" applyFill="1" applyBorder="1" applyAlignment="1">
      <alignment horizontal="center" vertical="top" wrapText="1"/>
    </xf>
    <xf numFmtId="0" fontId="5" fillId="0" borderId="66" xfId="2" applyFont="1" applyFill="1" applyBorder="1" applyAlignment="1">
      <alignment vertical="top" wrapText="1"/>
    </xf>
    <xf numFmtId="0" fontId="0" fillId="0" borderId="0" xfId="0" applyAlignment="1">
      <alignment vertical="top" wrapText="1"/>
    </xf>
    <xf numFmtId="0" fontId="6" fillId="9" borderId="63" xfId="0" applyFont="1" applyFill="1" applyBorder="1" applyAlignment="1">
      <alignment horizontal="center" vertical="top"/>
    </xf>
    <xf numFmtId="0" fontId="9" fillId="0" borderId="0" xfId="0" applyFont="1" applyAlignment="1">
      <alignment horizontal="right" vertical="top" wrapText="1"/>
    </xf>
    <xf numFmtId="0" fontId="3" fillId="11" borderId="63" xfId="0" applyFont="1" applyFill="1" applyBorder="1" applyAlignment="1">
      <alignment horizontal="left" vertical="center" wrapText="1"/>
    </xf>
    <xf numFmtId="0" fontId="0" fillId="9" borderId="15" xfId="0" applyFill="1" applyBorder="1" applyAlignment="1">
      <alignment horizontal="left" vertical="center" wrapText="1"/>
    </xf>
    <xf numFmtId="0" fontId="18" fillId="11" borderId="78" xfId="0" applyFont="1" applyFill="1" applyBorder="1" applyAlignment="1">
      <alignment horizontal="center" vertical="top" wrapText="1"/>
    </xf>
    <xf numFmtId="1" fontId="4" fillId="9" borderId="1" xfId="0" applyNumberFormat="1" applyFont="1" applyFill="1" applyBorder="1" applyAlignment="1">
      <alignment horizontal="right" vertical="center" wrapText="1"/>
    </xf>
    <xf numFmtId="0" fontId="0" fillId="9" borderId="12" xfId="0" applyFill="1" applyBorder="1" applyAlignment="1">
      <alignment horizontal="left" vertical="top" wrapText="1"/>
    </xf>
    <xf numFmtId="0" fontId="12" fillId="9" borderId="1" xfId="3" applyFill="1" applyBorder="1" applyAlignment="1" applyProtection="1">
      <alignment horizontal="right" vertical="center"/>
      <protection locked="0"/>
    </xf>
    <xf numFmtId="0" fontId="12" fillId="9" borderId="0" xfId="3" applyFill="1" applyAlignment="1" applyProtection="1">
      <alignment vertical="center"/>
      <protection locked="0"/>
    </xf>
    <xf numFmtId="0" fontId="12" fillId="9" borderId="1" xfId="3" applyFill="1" applyBorder="1" applyAlignment="1" applyProtection="1">
      <alignment vertical="center"/>
      <protection locked="0"/>
    </xf>
    <xf numFmtId="0" fontId="3" fillId="0" borderId="112" xfId="0" applyFont="1" applyBorder="1" applyAlignment="1">
      <alignment horizontal="left" vertical="top" wrapText="1"/>
    </xf>
    <xf numFmtId="0" fontId="10" fillId="4" borderId="86" xfId="0" applyFont="1" applyFill="1" applyBorder="1" applyAlignment="1">
      <alignment horizontal="left" vertical="top" wrapText="1"/>
    </xf>
    <xf numFmtId="0" fontId="3" fillId="0" borderId="85" xfId="0" applyFont="1" applyBorder="1" applyAlignment="1">
      <alignment horizontal="left" vertical="top" wrapText="1"/>
    </xf>
    <xf numFmtId="0" fontId="3" fillId="0" borderId="86" xfId="0" applyFont="1" applyBorder="1" applyAlignment="1">
      <alignment horizontal="left" vertical="top" wrapText="1"/>
    </xf>
    <xf numFmtId="0" fontId="10" fillId="0" borderId="113" xfId="0" applyFont="1" applyBorder="1" applyAlignment="1">
      <alignment horizontal="left" vertical="center" wrapText="1"/>
    </xf>
    <xf numFmtId="0" fontId="3" fillId="0" borderId="87" xfId="0" applyFont="1" applyBorder="1" applyAlignment="1">
      <alignment horizontal="left" vertical="top" wrapText="1"/>
    </xf>
    <xf numFmtId="0" fontId="0" fillId="0" borderId="88" xfId="0" applyBorder="1" applyAlignment="1" applyProtection="1">
      <alignment horizontal="left" vertical="top" wrapText="1"/>
      <protection locked="0"/>
    </xf>
    <xf numFmtId="0" fontId="9" fillId="0" borderId="88" xfId="0" applyFont="1" applyBorder="1" applyAlignment="1">
      <alignment horizontal="left" vertical="top" wrapText="1"/>
    </xf>
    <xf numFmtId="0" fontId="10" fillId="4" borderId="89" xfId="0" applyFont="1" applyFill="1" applyBorder="1" applyAlignment="1">
      <alignment horizontal="left" vertical="top" wrapText="1"/>
    </xf>
    <xf numFmtId="0" fontId="3" fillId="0" borderId="83" xfId="0" applyFont="1" applyBorder="1" applyAlignment="1">
      <alignment horizontal="left" vertical="top" wrapText="1"/>
    </xf>
    <xf numFmtId="0" fontId="10" fillId="0" borderId="84" xfId="0" applyFont="1" applyBorder="1" applyAlignment="1">
      <alignment horizontal="left" vertical="top" wrapText="1"/>
    </xf>
    <xf numFmtId="0" fontId="9" fillId="0" borderId="95" xfId="0" applyFont="1" applyBorder="1" applyAlignment="1">
      <alignment vertical="top" wrapText="1"/>
    </xf>
    <xf numFmtId="0" fontId="10" fillId="4" borderId="95" xfId="0" applyFont="1" applyFill="1" applyBorder="1" applyAlignment="1">
      <alignment vertical="top" wrapText="1"/>
    </xf>
    <xf numFmtId="0" fontId="3" fillId="0" borderId="88" xfId="0" applyFont="1" applyBorder="1" applyAlignment="1">
      <alignment horizontal="left" vertical="top" wrapText="1"/>
    </xf>
    <xf numFmtId="0" fontId="10" fillId="0" borderId="97" xfId="0" applyFont="1" applyBorder="1" applyAlignment="1">
      <alignment vertical="top" wrapText="1"/>
    </xf>
    <xf numFmtId="0" fontId="3" fillId="9" borderId="6" xfId="0" applyFont="1" applyFill="1" applyBorder="1" applyAlignment="1">
      <alignment horizontal="left" vertical="top" wrapText="1"/>
    </xf>
    <xf numFmtId="0" fontId="0" fillId="9" borderId="6" xfId="0" applyFill="1" applyBorder="1" applyAlignment="1" applyProtection="1">
      <alignment horizontal="left" vertical="top" wrapText="1"/>
      <protection locked="0"/>
    </xf>
    <xf numFmtId="0" fontId="10" fillId="9" borderId="6" xfId="0" applyFont="1" applyFill="1" applyBorder="1" applyAlignment="1">
      <alignment vertical="top" wrapText="1"/>
    </xf>
    <xf numFmtId="0" fontId="10" fillId="9" borderId="7" xfId="0" applyFont="1" applyFill="1" applyBorder="1" applyAlignment="1">
      <alignment vertical="top" wrapText="1"/>
    </xf>
    <xf numFmtId="0" fontId="12" fillId="9" borderId="13" xfId="3" applyFill="1" applyBorder="1" applyProtection="1">
      <protection locked="0"/>
    </xf>
    <xf numFmtId="2" fontId="0" fillId="0" borderId="1" xfId="0" applyNumberFormat="1" applyBorder="1" applyAlignment="1" applyProtection="1">
      <alignment horizontal="right"/>
      <protection locked="0"/>
    </xf>
    <xf numFmtId="44" fontId="0" fillId="0" borderId="1" xfId="1" applyFont="1" applyFill="1" applyBorder="1" applyAlignment="1" applyProtection="1">
      <alignment horizontal="right" vertical="center" wrapText="1"/>
      <protection locked="0"/>
    </xf>
    <xf numFmtId="2" fontId="0" fillId="0" borderId="1" xfId="1" applyNumberFormat="1" applyFont="1" applyFill="1" applyBorder="1" applyAlignment="1" applyProtection="1">
      <alignment horizontal="right" vertical="center" wrapText="1"/>
      <protection locked="0"/>
    </xf>
    <xf numFmtId="44" fontId="3" fillId="0" borderId="1" xfId="1" applyFont="1" applyFill="1" applyBorder="1" applyAlignment="1" applyProtection="1">
      <alignment horizontal="left" vertical="top"/>
      <protection locked="0"/>
    </xf>
    <xf numFmtId="3" fontId="3" fillId="9" borderId="41" xfId="0" applyNumberFormat="1" applyFont="1" applyFill="1" applyBorder="1" applyAlignment="1">
      <alignment horizontal="right" vertical="center" wrapText="1"/>
    </xf>
    <xf numFmtId="0" fontId="0" fillId="11" borderId="0" xfId="0" applyFill="1"/>
    <xf numFmtId="0" fontId="0" fillId="9" borderId="15" xfId="0" applyFill="1" applyBorder="1" applyAlignment="1">
      <alignment horizontal="left" vertical="top" wrapText="1"/>
    </xf>
    <xf numFmtId="0" fontId="10" fillId="0" borderId="29" xfId="0" applyFont="1" applyBorder="1" applyAlignment="1" applyProtection="1">
      <alignment horizontal="center" vertical="top"/>
      <protection locked="0"/>
    </xf>
    <xf numFmtId="0" fontId="0" fillId="4" borderId="60" xfId="5" applyFont="1" applyFill="1" applyBorder="1" applyAlignment="1" applyProtection="1">
      <alignment horizontal="left" vertical="top" wrapText="1"/>
      <protection locked="0"/>
    </xf>
    <xf numFmtId="0" fontId="0" fillId="0" borderId="36" xfId="0" applyBorder="1" applyAlignment="1" applyProtection="1">
      <alignment vertical="top"/>
      <protection locked="0"/>
    </xf>
    <xf numFmtId="0" fontId="0" fillId="11" borderId="60" xfId="0" applyFill="1" applyBorder="1" applyAlignment="1">
      <alignment horizontal="left" vertical="top" wrapText="1"/>
    </xf>
    <xf numFmtId="0" fontId="0" fillId="9" borderId="74" xfId="0" applyFill="1" applyBorder="1" applyAlignment="1">
      <alignment horizontal="left" vertical="top" wrapText="1"/>
    </xf>
    <xf numFmtId="0" fontId="0" fillId="4" borderId="117" xfId="5" applyFont="1" applyFill="1" applyBorder="1" applyAlignment="1" applyProtection="1">
      <alignment horizontal="left" vertical="top" wrapText="1"/>
      <protection locked="0"/>
    </xf>
    <xf numFmtId="0" fontId="3" fillId="9" borderId="1" xfId="0" applyFont="1" applyFill="1" applyBorder="1" applyAlignment="1">
      <alignment horizontal="left" vertical="center" wrapText="1"/>
    </xf>
    <xf numFmtId="0" fontId="10" fillId="11"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2" fillId="4" borderId="10" xfId="0" applyFont="1" applyFill="1" applyBorder="1" applyAlignment="1">
      <alignment horizontal="left" vertical="top" wrapText="1"/>
    </xf>
    <xf numFmtId="0" fontId="8" fillId="0" borderId="0" xfId="0" quotePrefix="1" applyFont="1" applyAlignment="1">
      <alignment horizontal="left" vertical="center" wrapText="1"/>
    </xf>
    <xf numFmtId="0" fontId="0" fillId="0" borderId="50" xfId="0" applyBorder="1" applyAlignment="1" applyProtection="1">
      <alignment vertical="top"/>
      <protection locked="0"/>
    </xf>
    <xf numFmtId="0" fontId="3" fillId="4" borderId="0" xfId="0" applyFont="1" applyFill="1" applyAlignment="1" applyProtection="1">
      <alignment horizontal="left" vertical="top" wrapText="1"/>
      <protection locked="0"/>
    </xf>
    <xf numFmtId="0" fontId="12" fillId="9" borderId="13" xfId="3" applyFill="1" applyBorder="1" applyAlignment="1" applyProtection="1">
      <alignment vertical="top" wrapText="1"/>
      <protection locked="0"/>
    </xf>
    <xf numFmtId="0" fontId="9" fillId="11" borderId="1" xfId="0" applyFont="1" applyFill="1" applyBorder="1" applyAlignment="1">
      <alignment horizontal="left" vertical="top" wrapText="1"/>
    </xf>
    <xf numFmtId="0" fontId="9" fillId="0" borderId="110" xfId="0" applyFont="1" applyBorder="1" applyAlignment="1">
      <alignment horizontal="left" vertical="center" wrapText="1"/>
    </xf>
    <xf numFmtId="0" fontId="9" fillId="0" borderId="14" xfId="0" applyFont="1" applyBorder="1" applyAlignment="1">
      <alignment horizontal="left" vertical="center" wrapText="1"/>
    </xf>
    <xf numFmtId="0" fontId="9" fillId="0" borderId="5" xfId="0" applyFont="1" applyBorder="1" applyAlignment="1">
      <alignment horizontal="left" vertical="top" wrapText="1"/>
    </xf>
    <xf numFmtId="0" fontId="9" fillId="0" borderId="111" xfId="0" applyFont="1" applyBorder="1" applyAlignment="1">
      <alignment horizontal="left" vertical="top" wrapText="1"/>
    </xf>
    <xf numFmtId="0" fontId="12" fillId="9" borderId="1" xfId="3" applyFill="1" applyBorder="1" applyAlignment="1" applyProtection="1">
      <alignment vertical="top"/>
      <protection locked="0"/>
    </xf>
    <xf numFmtId="0" fontId="6" fillId="0" borderId="56" xfId="0" applyFont="1" applyBorder="1" applyAlignment="1">
      <alignment vertical="center" wrapText="1"/>
    </xf>
    <xf numFmtId="0" fontId="6" fillId="0" borderId="17" xfId="0" applyFont="1" applyBorder="1" applyAlignment="1">
      <alignment vertical="center" wrapText="1"/>
    </xf>
    <xf numFmtId="0" fontId="13" fillId="0" borderId="23" xfId="4" applyFill="1" applyBorder="1">
      <alignment horizontal="left" vertical="center" wrapText="1" indent="1"/>
    </xf>
    <xf numFmtId="0" fontId="0" fillId="0" borderId="25" xfId="0" applyBorder="1"/>
    <xf numFmtId="0" fontId="0" fillId="0" borderId="22" xfId="0" applyBorder="1"/>
    <xf numFmtId="0" fontId="0" fillId="0" borderId="23" xfId="0" applyBorder="1"/>
    <xf numFmtId="0" fontId="0" fillId="0" borderId="93" xfId="0" applyBorder="1"/>
    <xf numFmtId="0" fontId="0" fillId="0" borderId="92" xfId="0" applyBorder="1"/>
    <xf numFmtId="0" fontId="0" fillId="0" borderId="90" xfId="0" applyBorder="1"/>
    <xf numFmtId="0" fontId="7" fillId="0" borderId="43" xfId="0" applyFont="1" applyBorder="1" applyAlignment="1">
      <alignment vertical="center" wrapText="1"/>
    </xf>
    <xf numFmtId="0" fontId="7" fillId="0" borderId="45" xfId="0" applyFont="1" applyBorder="1" applyAlignment="1">
      <alignment vertical="center" wrapText="1"/>
    </xf>
    <xf numFmtId="0" fontId="0" fillId="0" borderId="44" xfId="0" applyBorder="1"/>
    <xf numFmtId="0" fontId="0" fillId="0" borderId="46" xfId="0" applyBorder="1"/>
    <xf numFmtId="0" fontId="0" fillId="0" borderId="42" xfId="0" applyBorder="1"/>
    <xf numFmtId="0" fontId="0" fillId="0" borderId="47" xfId="0" applyBorder="1"/>
    <xf numFmtId="0" fontId="0" fillId="0" borderId="43" xfId="0" applyBorder="1"/>
    <xf numFmtId="0" fontId="0" fillId="0" borderId="48" xfId="0" applyBorder="1"/>
    <xf numFmtId="0" fontId="0" fillId="0" borderId="98" xfId="0" applyBorder="1"/>
    <xf numFmtId="0" fontId="1" fillId="0" borderId="0" xfId="0" applyFont="1"/>
    <xf numFmtId="0" fontId="4" fillId="0" borderId="66" xfId="2" applyFill="1" applyBorder="1" applyAlignment="1">
      <alignment horizontal="left" vertical="center" wrapText="1"/>
    </xf>
    <xf numFmtId="0" fontId="4" fillId="0" borderId="56" xfId="2" applyFill="1" applyBorder="1" applyAlignment="1">
      <alignment horizontal="left" vertical="center" wrapText="1"/>
    </xf>
    <xf numFmtId="0" fontId="1" fillId="0" borderId="56" xfId="0" applyFont="1" applyBorder="1"/>
    <xf numFmtId="0" fontId="0" fillId="0" borderId="91" xfId="0" applyBorder="1"/>
    <xf numFmtId="0" fontId="1" fillId="0" borderId="92" xfId="0" applyFont="1" applyBorder="1"/>
    <xf numFmtId="0" fontId="3" fillId="0" borderId="0" xfId="0" applyFont="1" applyAlignment="1">
      <alignment horizontal="left" vertical="top" wrapText="1"/>
    </xf>
    <xf numFmtId="44" fontId="0" fillId="0" borderId="0" xfId="1" applyFont="1" applyFill="1" applyBorder="1" applyAlignment="1" applyProtection="1">
      <alignment horizontal="right" vertical="top"/>
    </xf>
    <xf numFmtId="169" fontId="0" fillId="0" borderId="0" xfId="1" applyNumberFormat="1" applyFont="1" applyFill="1" applyBorder="1" applyAlignment="1" applyProtection="1">
      <alignment horizontal="right" vertical="top"/>
    </xf>
    <xf numFmtId="0" fontId="3" fillId="0" borderId="25" xfId="0" applyFont="1" applyBorder="1" applyAlignment="1">
      <alignment horizontal="left" vertical="center" wrapText="1"/>
    </xf>
    <xf numFmtId="0" fontId="3" fillId="0" borderId="23" xfId="0" applyFont="1" applyBorder="1" applyAlignment="1">
      <alignment horizontal="left" vertical="center" wrapText="1"/>
    </xf>
    <xf numFmtId="0" fontId="3" fillId="4" borderId="25" xfId="0" applyFont="1" applyFill="1" applyBorder="1" applyAlignment="1">
      <alignment horizontal="left" vertical="center" wrapText="1"/>
    </xf>
    <xf numFmtId="0" fontId="5" fillId="0" borderId="17" xfId="2" applyFont="1" applyFill="1" applyBorder="1" applyAlignment="1">
      <alignment horizontal="left" vertical="top" wrapText="1"/>
    </xf>
    <xf numFmtId="0" fontId="3" fillId="0" borderId="0" xfId="0" applyFont="1" applyAlignment="1">
      <alignment horizontal="left" vertical="center"/>
    </xf>
    <xf numFmtId="0" fontId="0" fillId="0" borderId="26" xfId="0" applyBorder="1" applyAlignment="1">
      <alignment horizontal="left" vertical="top"/>
    </xf>
    <xf numFmtId="0" fontId="0" fillId="0" borderId="0" xfId="0" applyAlignment="1">
      <alignment horizontal="left" vertical="top"/>
    </xf>
    <xf numFmtId="0" fontId="0" fillId="0" borderId="28" xfId="0" applyBorder="1" applyAlignment="1">
      <alignment vertical="top"/>
    </xf>
    <xf numFmtId="0" fontId="0" fillId="0" borderId="29" xfId="0" applyBorder="1" applyAlignment="1">
      <alignment vertical="top"/>
    </xf>
    <xf numFmtId="44" fontId="10" fillId="0" borderId="27" xfId="0" applyNumberFormat="1" applyFont="1" applyBorder="1" applyAlignment="1">
      <alignment horizontal="center" vertical="top"/>
    </xf>
    <xf numFmtId="0" fontId="10" fillId="0" borderId="27" xfId="0" applyFont="1" applyBorder="1" applyAlignment="1">
      <alignment horizontal="center" vertical="top"/>
    </xf>
    <xf numFmtId="0" fontId="10" fillId="0" borderId="58" xfId="0" applyFont="1" applyBorder="1" applyAlignment="1">
      <alignment horizontal="center" vertical="top"/>
    </xf>
    <xf numFmtId="0" fontId="10" fillId="0" borderId="26" xfId="0" applyFont="1" applyBorder="1" applyAlignment="1">
      <alignment horizontal="center" vertical="top"/>
    </xf>
    <xf numFmtId="0" fontId="10" fillId="0" borderId="31" xfId="0" applyFont="1" applyBorder="1" applyAlignment="1">
      <alignment horizontal="center" vertical="top"/>
    </xf>
    <xf numFmtId="0" fontId="10" fillId="0" borderId="28" xfId="0" applyFont="1" applyBorder="1" applyAlignment="1">
      <alignment horizontal="center" vertical="top"/>
    </xf>
    <xf numFmtId="0" fontId="0" fillId="0" borderId="33" xfId="0" applyBorder="1" applyAlignment="1">
      <alignment vertical="top"/>
    </xf>
    <xf numFmtId="0" fontId="10" fillId="0" borderId="20" xfId="0" applyFont="1" applyBorder="1" applyAlignment="1">
      <alignment horizontal="center" vertical="top"/>
    </xf>
    <xf numFmtId="170" fontId="1" fillId="4" borderId="103" xfId="1" applyNumberFormat="1" applyFont="1" applyFill="1" applyBorder="1" applyAlignment="1" applyProtection="1">
      <alignment horizontal="right" vertical="center"/>
    </xf>
    <xf numFmtId="170" fontId="1" fillId="4" borderId="103" xfId="1" applyNumberFormat="1" applyFont="1" applyFill="1" applyBorder="1" applyAlignment="1" applyProtection="1">
      <alignment vertical="center"/>
    </xf>
    <xf numFmtId="170" fontId="3" fillId="9" borderId="106" xfId="1" applyNumberFormat="1" applyFont="1" applyFill="1" applyBorder="1" applyAlignment="1" applyProtection="1">
      <alignment vertical="center"/>
    </xf>
    <xf numFmtId="0" fontId="0" fillId="9" borderId="1" xfId="0" applyFill="1" applyBorder="1" applyAlignment="1">
      <alignment horizontal="left" wrapText="1"/>
    </xf>
    <xf numFmtId="0" fontId="10" fillId="0" borderId="59" xfId="0" applyFont="1" applyBorder="1" applyAlignment="1">
      <alignment horizontal="center" vertical="top"/>
    </xf>
    <xf numFmtId="170" fontId="3" fillId="9" borderId="1" xfId="1" applyNumberFormat="1" applyFont="1" applyFill="1" applyBorder="1" applyAlignment="1" applyProtection="1">
      <alignment horizontal="right" vertical="center"/>
    </xf>
    <xf numFmtId="170" fontId="3" fillId="9" borderId="1" xfId="0" applyNumberFormat="1" applyFont="1" applyFill="1" applyBorder="1" applyAlignment="1">
      <alignment horizontal="right" vertical="top"/>
    </xf>
    <xf numFmtId="170" fontId="3" fillId="9" borderId="1" xfId="0" applyNumberFormat="1" applyFont="1" applyFill="1" applyBorder="1" applyAlignment="1">
      <alignment horizontal="right" vertical="top" wrapText="1"/>
    </xf>
    <xf numFmtId="0" fontId="0" fillId="9" borderId="1" xfId="0" applyFill="1" applyBorder="1" applyAlignment="1">
      <alignment horizontal="right" vertical="center" wrapText="1"/>
    </xf>
    <xf numFmtId="0" fontId="3" fillId="8" borderId="0" xfId="0" applyFont="1" applyFill="1" applyAlignment="1">
      <alignment horizontal="center" wrapText="1"/>
    </xf>
    <xf numFmtId="0" fontId="5" fillId="0" borderId="0" xfId="2" applyFont="1" applyFill="1" applyBorder="1" applyAlignment="1">
      <alignment horizontal="left" vertical="center" wrapText="1"/>
    </xf>
    <xf numFmtId="0" fontId="6" fillId="9" borderId="107" xfId="0" applyFont="1" applyFill="1" applyBorder="1" applyAlignment="1">
      <alignment horizontal="left" vertical="center" wrapText="1"/>
    </xf>
    <xf numFmtId="0" fontId="6" fillId="9" borderId="108" xfId="0" applyFont="1" applyFill="1" applyBorder="1" applyAlignment="1">
      <alignment horizontal="left" vertical="center" wrapText="1"/>
    </xf>
    <xf numFmtId="0" fontId="6" fillId="9" borderId="109" xfId="0" applyFont="1" applyFill="1" applyBorder="1" applyAlignment="1">
      <alignment horizontal="left" vertical="center" wrapText="1"/>
    </xf>
    <xf numFmtId="0" fontId="6" fillId="9" borderId="114" xfId="0" applyFont="1" applyFill="1" applyBorder="1" applyAlignment="1">
      <alignment horizontal="left" vertical="center" wrapText="1"/>
    </xf>
    <xf numFmtId="0" fontId="6" fillId="9" borderId="115" xfId="0" applyFont="1" applyFill="1" applyBorder="1" applyAlignment="1">
      <alignment horizontal="left" vertical="center" wrapText="1"/>
    </xf>
    <xf numFmtId="0" fontId="6" fillId="9" borderId="116" xfId="0" applyFont="1" applyFill="1" applyBorder="1" applyAlignment="1">
      <alignment horizontal="left" vertical="center" wrapText="1"/>
    </xf>
    <xf numFmtId="0" fontId="6" fillId="9" borderId="4" xfId="0" applyFont="1" applyFill="1" applyBorder="1" applyAlignment="1">
      <alignment horizontal="left" vertical="center" wrapText="1"/>
    </xf>
    <xf numFmtId="0" fontId="5" fillId="0" borderId="54" xfId="2" applyFont="1" applyFill="1" applyBorder="1" applyAlignment="1">
      <alignment horizontal="left" vertical="center" wrapText="1"/>
    </xf>
    <xf numFmtId="0" fontId="10" fillId="11" borderId="85" xfId="2" applyFont="1" applyFill="1" applyBorder="1" applyAlignment="1">
      <alignment horizontal="left" vertical="center" wrapText="1"/>
    </xf>
    <xf numFmtId="0" fontId="9" fillId="11" borderId="1" xfId="2" applyFont="1" applyFill="1" applyAlignment="1">
      <alignment horizontal="left" vertical="center" wrapText="1"/>
    </xf>
    <xf numFmtId="0" fontId="10" fillId="11" borderId="87" xfId="2" applyFont="1" applyFill="1" applyBorder="1" applyAlignment="1">
      <alignment horizontal="left" vertical="center" wrapText="1"/>
    </xf>
    <xf numFmtId="0" fontId="9" fillId="11" borderId="88" xfId="2" applyFont="1" applyFill="1" applyBorder="1" applyAlignment="1">
      <alignment horizontal="left" vertical="center" wrapText="1"/>
    </xf>
    <xf numFmtId="0" fontId="4" fillId="0" borderId="54" xfId="2" applyFill="1" applyBorder="1" applyAlignment="1">
      <alignment horizontal="left" vertical="center" wrapText="1"/>
    </xf>
    <xf numFmtId="0" fontId="4" fillId="0" borderId="21" xfId="2" applyFill="1" applyBorder="1" applyAlignment="1">
      <alignment horizontal="left" vertical="center" wrapText="1"/>
    </xf>
    <xf numFmtId="0" fontId="3" fillId="11" borderId="85" xfId="2" applyFont="1" applyFill="1" applyBorder="1" applyAlignment="1">
      <alignment horizontal="left" vertical="center" wrapText="1"/>
    </xf>
    <xf numFmtId="0" fontId="3" fillId="11" borderId="1" xfId="2" applyFont="1" applyFill="1" applyAlignment="1">
      <alignment horizontal="left" vertical="center" wrapText="1"/>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9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95" xfId="0" applyBorder="1" applyAlignment="1" applyProtection="1">
      <alignment horizontal="left" vertical="top"/>
      <protection locked="0"/>
    </xf>
    <xf numFmtId="0" fontId="0" fillId="0" borderId="9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3" fillId="9" borderId="104" xfId="0" applyFont="1" applyFill="1" applyBorder="1" applyAlignment="1">
      <alignment horizontal="left"/>
    </xf>
    <xf numFmtId="0" fontId="3" fillId="9" borderId="105" xfId="0" applyFont="1" applyFill="1" applyBorder="1" applyAlignment="1">
      <alignment horizontal="left"/>
    </xf>
    <xf numFmtId="0" fontId="7" fillId="0" borderId="0" xfId="0" applyFont="1" applyAlignment="1">
      <alignment horizontal="left" vertical="center" wrapText="1"/>
    </xf>
    <xf numFmtId="0" fontId="6" fillId="0" borderId="51" xfId="0" applyFont="1" applyBorder="1" applyAlignment="1">
      <alignment horizontal="left" vertical="center" wrapText="1"/>
    </xf>
    <xf numFmtId="0" fontId="6" fillId="0" borderId="55" xfId="0" applyFont="1" applyBorder="1" applyAlignment="1">
      <alignment horizontal="left" vertical="center" wrapText="1"/>
    </xf>
    <xf numFmtId="0" fontId="3" fillId="11" borderId="83" xfId="2" applyFont="1" applyFill="1" applyBorder="1" applyAlignment="1">
      <alignment horizontal="left" vertical="center" wrapText="1"/>
    </xf>
    <xf numFmtId="0" fontId="3" fillId="11" borderId="6" xfId="2" applyFont="1" applyFill="1" applyBorder="1" applyAlignment="1">
      <alignment horizontal="left" vertical="center" wrapText="1"/>
    </xf>
    <xf numFmtId="0" fontId="0" fillId="0" borderId="102" xfId="0" applyBorder="1" applyAlignment="1">
      <alignment horizontal="left" vertical="center" wrapText="1"/>
    </xf>
    <xf numFmtId="0" fontId="0" fillId="0" borderId="41" xfId="0" applyBorder="1" applyAlignment="1">
      <alignment horizontal="left" vertical="center" wrapText="1"/>
    </xf>
    <xf numFmtId="0" fontId="3" fillId="11" borderId="87" xfId="2" applyFont="1" applyFill="1" applyBorder="1" applyAlignment="1">
      <alignment horizontal="left" vertical="center" wrapText="1"/>
    </xf>
    <xf numFmtId="0" fontId="3" fillId="11" borderId="88" xfId="2" applyFont="1" applyFill="1" applyBorder="1" applyAlignment="1">
      <alignment horizontal="left" vertical="center" wrapText="1"/>
    </xf>
    <xf numFmtId="0" fontId="10" fillId="11" borderId="83" xfId="2" applyFont="1" applyFill="1" applyBorder="1" applyAlignment="1">
      <alignment horizontal="left" vertical="center" wrapText="1"/>
    </xf>
    <xf numFmtId="0" fontId="10" fillId="11" borderId="6" xfId="2" applyFont="1" applyFill="1" applyBorder="1" applyAlignment="1">
      <alignment horizontal="left" vertical="center" wrapText="1"/>
    </xf>
    <xf numFmtId="0" fontId="7" fillId="0" borderId="51" xfId="0" applyFont="1" applyBorder="1" applyAlignment="1">
      <alignment horizontal="left" vertical="center" wrapText="1"/>
    </xf>
    <xf numFmtId="0" fontId="3" fillId="11" borderId="99" xfId="0" applyFont="1" applyFill="1" applyBorder="1" applyAlignment="1">
      <alignment horizontal="left"/>
    </xf>
    <xf numFmtId="0" fontId="3" fillId="11" borderId="100" xfId="0" applyFont="1" applyFill="1" applyBorder="1" applyAlignment="1">
      <alignment horizontal="left"/>
    </xf>
    <xf numFmtId="0" fontId="9" fillId="9" borderId="2"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1" borderId="13"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8" fillId="10" borderId="13"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10" fillId="11" borderId="2" xfId="0" applyFont="1" applyFill="1" applyBorder="1" applyAlignment="1">
      <alignment vertical="center" wrapText="1"/>
    </xf>
    <xf numFmtId="0" fontId="10" fillId="11" borderId="13" xfId="0" applyFont="1" applyFill="1" applyBorder="1" applyAlignment="1">
      <alignment vertical="center" wrapText="1"/>
    </xf>
    <xf numFmtId="0" fontId="10" fillId="11" borderId="2" xfId="0" applyFont="1" applyFill="1" applyBorder="1" applyAlignment="1">
      <alignment horizontal="left" vertical="center" wrapText="1"/>
    </xf>
    <xf numFmtId="0" fontId="10" fillId="11" borderId="13" xfId="0" applyFont="1" applyFill="1" applyBorder="1" applyAlignment="1">
      <alignment horizontal="left" vertical="center" wrapText="1"/>
    </xf>
    <xf numFmtId="0" fontId="18" fillId="10" borderId="2" xfId="0" applyFont="1" applyFill="1" applyBorder="1" applyAlignment="1">
      <alignment horizontal="left" vertical="center" wrapText="1"/>
    </xf>
    <xf numFmtId="0" fontId="3" fillId="11" borderId="2" xfId="0" applyFont="1" applyFill="1" applyBorder="1" applyAlignment="1">
      <alignment vertical="top" wrapText="1"/>
    </xf>
    <xf numFmtId="0" fontId="3" fillId="11" borderId="13" xfId="0" applyFont="1" applyFill="1" applyBorder="1" applyAlignment="1">
      <alignment vertical="top" wrapText="1"/>
    </xf>
    <xf numFmtId="0" fontId="9" fillId="11" borderId="2" xfId="0" applyFont="1" applyFill="1" applyBorder="1" applyAlignment="1">
      <alignment horizontal="left" vertical="top" wrapText="1"/>
    </xf>
    <xf numFmtId="0" fontId="9" fillId="11" borderId="13" xfId="0" applyFont="1" applyFill="1" applyBorder="1" applyAlignment="1">
      <alignment horizontal="left" vertical="top" wrapText="1"/>
    </xf>
    <xf numFmtId="0" fontId="5" fillId="0" borderId="26" xfId="2" applyFont="1" applyFill="1" applyBorder="1" applyAlignment="1">
      <alignment horizontal="left" vertical="top" wrapText="1"/>
    </xf>
    <xf numFmtId="0" fontId="5" fillId="0" borderId="30" xfId="2" applyFont="1" applyFill="1" applyBorder="1" applyAlignment="1">
      <alignment horizontal="left" vertical="top" wrapText="1"/>
    </xf>
    <xf numFmtId="0" fontId="3" fillId="11" borderId="2" xfId="0" applyFont="1" applyFill="1" applyBorder="1" applyAlignment="1">
      <alignment horizontal="left" vertical="top" wrapText="1"/>
    </xf>
    <xf numFmtId="0" fontId="3" fillId="11" borderId="13" xfId="0" applyFont="1" applyFill="1" applyBorder="1" applyAlignment="1">
      <alignment horizontal="left" vertical="top" wrapText="1"/>
    </xf>
    <xf numFmtId="0" fontId="16" fillId="10" borderId="1" xfId="0" applyFont="1" applyFill="1" applyBorder="1" applyAlignment="1">
      <alignment horizontal="left" vertical="center" wrapText="1"/>
    </xf>
    <xf numFmtId="0" fontId="0" fillId="0" borderId="11" xfId="0" applyBorder="1" applyAlignment="1">
      <alignment horizontal="left" vertical="center" wrapText="1"/>
    </xf>
    <xf numFmtId="0" fontId="0" fillId="0" borderId="36" xfId="0" applyBorder="1" applyAlignment="1">
      <alignment horizontal="left" vertical="center" wrapText="1"/>
    </xf>
    <xf numFmtId="0" fontId="10" fillId="11" borderId="11" xfId="0" applyFont="1" applyFill="1" applyBorder="1" applyAlignment="1">
      <alignment horizontal="left" vertical="center" wrapText="1"/>
    </xf>
    <xf numFmtId="0" fontId="10" fillId="11" borderId="12" xfId="0" applyFont="1" applyFill="1" applyBorder="1" applyAlignment="1">
      <alignment horizontal="left" vertical="center" wrapText="1"/>
    </xf>
    <xf numFmtId="0" fontId="0" fillId="0" borderId="14" xfId="0" applyBorder="1" applyAlignment="1">
      <alignment horizontal="left" vertical="top" wrapText="1"/>
    </xf>
    <xf numFmtId="0" fontId="0" fillId="0" borderId="39" xfId="0" applyBorder="1" applyAlignment="1">
      <alignment horizontal="left" vertical="top" wrapText="1"/>
    </xf>
    <xf numFmtId="0" fontId="0" fillId="0" borderId="73" xfId="0" applyBorder="1" applyAlignment="1">
      <alignment horizontal="left" vertical="top" wrapText="1"/>
    </xf>
    <xf numFmtId="0" fontId="9" fillId="4" borderId="16" xfId="0" applyFont="1" applyFill="1" applyBorder="1" applyAlignment="1" applyProtection="1">
      <alignment horizontal="left" vertical="center" wrapText="1"/>
      <protection locked="0"/>
    </xf>
    <xf numFmtId="0" fontId="16" fillId="10" borderId="13"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5" fillId="0" borderId="35" xfId="2" applyFont="1" applyFill="1" applyBorder="1" applyAlignment="1">
      <alignment horizontal="left" vertical="top" wrapText="1"/>
    </xf>
    <xf numFmtId="0" fontId="0" fillId="9" borderId="15" xfId="0" applyFill="1" applyBorder="1" applyAlignment="1">
      <alignment horizontal="left" vertical="top" wrapText="1"/>
    </xf>
    <xf numFmtId="0" fontId="0" fillId="9" borderId="39" xfId="0" applyFill="1" applyBorder="1" applyAlignment="1">
      <alignment horizontal="left" vertical="top" wrapText="1"/>
    </xf>
    <xf numFmtId="0" fontId="0" fillId="9" borderId="14" xfId="0" applyFill="1" applyBorder="1" applyAlignment="1">
      <alignment horizontal="left" vertical="top" wrapText="1"/>
    </xf>
    <xf numFmtId="0" fontId="3" fillId="11" borderId="2" xfId="2" applyFont="1" applyFill="1" applyBorder="1" applyAlignment="1">
      <alignment horizontal="left" vertical="center" wrapText="1"/>
    </xf>
    <xf numFmtId="0" fontId="3" fillId="11" borderId="13" xfId="2" applyFont="1" applyFill="1" applyBorder="1" applyAlignment="1">
      <alignment horizontal="left" vertical="center" wrapText="1"/>
    </xf>
    <xf numFmtId="0" fontId="0" fillId="0" borderId="13" xfId="0" applyBorder="1" applyAlignment="1">
      <alignment horizontal="left" vertical="center" wrapText="1"/>
    </xf>
    <xf numFmtId="0" fontId="10" fillId="4" borderId="0" xfId="0" applyFont="1" applyFill="1" applyAlignment="1">
      <alignment horizontal="left" vertical="center" wrapText="1"/>
    </xf>
    <xf numFmtId="0" fontId="9" fillId="9" borderId="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16" fillId="4" borderId="0" xfId="0" applyFont="1" applyFill="1" applyAlignment="1">
      <alignment horizontal="left" vertical="center" wrapText="1"/>
    </xf>
    <xf numFmtId="0" fontId="5" fillId="0" borderId="27" xfId="2" applyFont="1" applyFill="1" applyBorder="1" applyAlignment="1">
      <alignment horizontal="left" vertical="top" wrapText="1"/>
    </xf>
    <xf numFmtId="0" fontId="17" fillId="0" borderId="14" xfId="0" applyFont="1" applyBorder="1" applyAlignment="1">
      <alignment horizontal="left" vertical="top" wrapText="1"/>
    </xf>
    <xf numFmtId="0" fontId="17" fillId="0" borderId="39" xfId="0" applyFont="1" applyBorder="1" applyAlignment="1">
      <alignment horizontal="left" vertical="top" wrapText="1"/>
    </xf>
    <xf numFmtId="0" fontId="17" fillId="0" borderId="3" xfId="0" applyFont="1" applyBorder="1" applyAlignment="1">
      <alignment horizontal="left" vertical="top" wrapText="1"/>
    </xf>
    <xf numFmtId="0" fontId="9" fillId="11" borderId="2" xfId="0" applyFont="1" applyFill="1" applyBorder="1" applyAlignment="1" applyProtection="1">
      <alignment horizontal="left" vertical="center" wrapText="1"/>
      <protection locked="0"/>
    </xf>
    <xf numFmtId="0" fontId="9" fillId="11" borderId="13" xfId="0" applyFont="1" applyFill="1" applyBorder="1" applyAlignment="1" applyProtection="1">
      <alignment horizontal="left" vertical="center" wrapText="1"/>
      <protection locked="0"/>
    </xf>
    <xf numFmtId="0" fontId="3" fillId="11" borderId="82" xfId="0" applyFont="1" applyFill="1" applyBorder="1" applyAlignment="1">
      <alignment horizontal="left" vertical="center" wrapText="1"/>
    </xf>
    <xf numFmtId="0" fontId="5" fillId="0" borderId="0" xfId="2" applyFont="1" applyFill="1" applyBorder="1" applyAlignment="1" applyProtection="1">
      <alignment horizontal="left" vertical="top" wrapText="1"/>
      <protection locked="0"/>
    </xf>
    <xf numFmtId="0" fontId="0" fillId="0" borderId="1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3" fillId="11" borderId="2" xfId="0" applyFont="1" applyFill="1" applyBorder="1" applyAlignment="1" applyProtection="1">
      <alignment horizontal="left" vertical="center" wrapText="1"/>
      <protection locked="0"/>
    </xf>
    <xf numFmtId="0" fontId="3" fillId="11" borderId="13" xfId="0" applyFont="1" applyFill="1" applyBorder="1" applyAlignment="1" applyProtection="1">
      <alignment horizontal="left" vertical="center" wrapText="1"/>
      <protection locked="0"/>
    </xf>
    <xf numFmtId="0" fontId="0" fillId="0" borderId="118" xfId="0" applyBorder="1" applyAlignment="1" applyProtection="1">
      <alignment horizontal="center" vertical="top"/>
      <protection locked="0"/>
    </xf>
    <xf numFmtId="0" fontId="16" fillId="4" borderId="0" xfId="0" applyFont="1" applyFill="1" applyAlignment="1">
      <alignment horizontal="left" vertical="top" wrapText="1"/>
    </xf>
    <xf numFmtId="0" fontId="16" fillId="10" borderId="1" xfId="0" applyFont="1" applyFill="1" applyBorder="1" applyAlignment="1">
      <alignment horizontal="left" vertical="top" wrapText="1"/>
    </xf>
    <xf numFmtId="0" fontId="0" fillId="0" borderId="69" xfId="0" applyBorder="1" applyAlignment="1" applyProtection="1">
      <alignment horizontal="center" vertical="top"/>
      <protection locked="0"/>
    </xf>
    <xf numFmtId="0" fontId="0" fillId="0" borderId="70" xfId="0" applyBorder="1" applyAlignment="1" applyProtection="1">
      <alignment horizontal="center" vertical="top"/>
      <protection locked="0"/>
    </xf>
    <xf numFmtId="0" fontId="18" fillId="10" borderId="1" xfId="0" applyFont="1" applyFill="1" applyBorder="1" applyAlignment="1">
      <alignment horizontal="left" vertical="top" wrapText="1"/>
    </xf>
    <xf numFmtId="0" fontId="5" fillId="0" borderId="0" xfId="2" applyFont="1" applyFill="1"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3" fillId="9" borderId="2" xfId="0" applyFont="1" applyFill="1" applyBorder="1" applyAlignment="1" applyProtection="1">
      <alignment horizontal="left" vertical="center" wrapText="1"/>
      <protection locked="0"/>
    </xf>
    <xf numFmtId="0" fontId="3" fillId="9" borderId="13" xfId="0" applyFont="1" applyFill="1" applyBorder="1" applyAlignment="1" applyProtection="1">
      <alignment horizontal="left" vertical="center" wrapText="1"/>
      <protection locked="0"/>
    </xf>
    <xf numFmtId="0" fontId="16" fillId="10" borderId="2" xfId="0" applyFont="1" applyFill="1" applyBorder="1" applyAlignment="1">
      <alignment horizontal="left" vertical="top" wrapText="1"/>
    </xf>
    <xf numFmtId="0" fontId="16" fillId="10" borderId="13" xfId="0" applyFont="1" applyFill="1" applyBorder="1" applyAlignment="1">
      <alignment horizontal="left" vertical="top" wrapText="1"/>
    </xf>
    <xf numFmtId="0" fontId="0" fillId="0" borderId="0" xfId="0" applyAlignment="1">
      <alignment horizontal="left" vertical="top" wrapText="1"/>
    </xf>
    <xf numFmtId="0" fontId="3" fillId="11" borderId="79" xfId="0" applyFont="1" applyFill="1" applyBorder="1" applyAlignment="1">
      <alignment horizontal="left" vertical="center" wrapText="1"/>
    </xf>
  </cellXfs>
  <cellStyles count="7">
    <cellStyle name="AA - Headings" xfId="2" xr:uid="{00000000-0005-0000-0000-000000000000}"/>
    <cellStyle name="AB - Descriptions/Question Prompts" xfId="4" xr:uid="{00000000-0005-0000-0000-000001000000}"/>
    <cellStyle name="AC - TEOs to Fill" xfId="5" xr:uid="{00000000-0005-0000-0000-000002000000}"/>
    <cellStyle name="Currency" xfId="1" builtinId="4"/>
    <cellStyle name="Hyperlink" xfId="3" builtinId="8"/>
    <cellStyle name="Normal" xfId="0" builtinId="0"/>
    <cellStyle name="Percent" xfId="6" builtinId="5"/>
  </cellStyles>
  <dxfs count="4">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24994659260841701"/>
        </patternFill>
      </fill>
    </dxf>
  </dxfs>
  <tableStyles count="0" defaultTableStyle="TableStyleMedium2" defaultPivotStyle="PivotStyleLight16"/>
  <colors>
    <mruColors>
      <color rgb="FFFED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6424612</xdr:colOff>
      <xdr:row>0</xdr:row>
      <xdr:rowOff>85725</xdr:rowOff>
    </xdr:from>
    <xdr:to>
      <xdr:col>3</xdr:col>
      <xdr:colOff>9311978</xdr:colOff>
      <xdr:row>0</xdr:row>
      <xdr:rowOff>1006301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940925" y="85725"/>
          <a:ext cx="3176291" cy="920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ec.govt.nz/assets/Funding-mechanisms/2024-funding-mechanisms/Youth-Guarantee-YG-funding-mechanism.pdf" TargetMode="External"/><Relationship Id="rId2" Type="http://schemas.openxmlformats.org/officeDocument/2006/relationships/hyperlink" Target="https://www.tec.govt.nz/funding/funding-and-performance/investment/plan-guidance-and-toolkit/micro-credentials/" TargetMode="External"/><Relationship Id="rId1" Type="http://schemas.openxmlformats.org/officeDocument/2006/relationships/hyperlink" Target="https://www.tec.govt.nz/funding/funding-and-performance/investment/plan-guidance-and-toolkit/"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ec.govt.nz/assets/Forms-templates-and-guides/2023-vs-2024-Funding-Rates.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c.govt.nz/assets/Forms-templates-and-guides/2023-vs-2024-Funding-Rates.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ec.govt.nz/assets/Forms-templates-and-guides/2023-vs-2024-Funding-Rates.xls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ec.govt.nz/assets/Forms-templates-and-guides/2023-vs-2024-Funding-Rates.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ec.govt.nz/assets/Forms-templates-and-guides/2023-vs-2024-Funding-Rat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D98"/>
  <sheetViews>
    <sheetView workbookViewId="0">
      <selection activeCell="G2" sqref="G2"/>
    </sheetView>
  </sheetViews>
  <sheetFormatPr defaultColWidth="9.19921875" defaultRowHeight="14.25" x14ac:dyDescent="0.45"/>
  <cols>
    <col min="1" max="1" width="9.19921875" style="21"/>
    <col min="2" max="2" width="23.46484375" style="21" bestFit="1" customWidth="1"/>
    <col min="3" max="4" width="9.19921875" style="21"/>
    <col min="5" max="5" width="43.796875" style="21" customWidth="1"/>
    <col min="6" max="6" width="9.19921875" style="21"/>
    <col min="7" max="7" width="15.19921875" style="21" customWidth="1"/>
    <col min="8" max="8" width="49" style="21" customWidth="1"/>
    <col min="9" max="9" width="31.53125" style="21" customWidth="1"/>
    <col min="10" max="10" width="35.46484375" style="21" bestFit="1" customWidth="1"/>
    <col min="11" max="11" width="35.46484375" style="21" customWidth="1"/>
    <col min="12" max="12" width="29.46484375" style="21" customWidth="1"/>
    <col min="13" max="13" width="13.796875" style="21" bestFit="1" customWidth="1"/>
    <col min="14" max="14" width="46.53125" style="21" customWidth="1"/>
    <col min="15" max="15" width="31.46484375" style="21" customWidth="1"/>
    <col min="16" max="17" width="52.46484375" style="21" customWidth="1"/>
    <col min="18" max="18" width="64.53125" style="21" customWidth="1"/>
    <col min="19" max="19" width="11.796875" style="21" customWidth="1"/>
    <col min="20" max="20" width="18" style="21" customWidth="1"/>
    <col min="21" max="21" width="31.19921875" style="21" customWidth="1"/>
    <col min="22" max="23" width="19.53125" style="21" customWidth="1"/>
    <col min="24" max="24" width="21.53125" style="21" customWidth="1"/>
    <col min="25" max="26" width="22.53125" style="21" customWidth="1"/>
    <col min="27" max="27" width="23" style="21" customWidth="1"/>
    <col min="28" max="28" width="23.796875" style="21" customWidth="1"/>
    <col min="29" max="29" width="27.46484375" style="21" customWidth="1"/>
    <col min="30" max="30" width="26.19921875" style="21" customWidth="1"/>
    <col min="31" max="16384" width="9.19921875" style="21"/>
  </cols>
  <sheetData>
    <row r="1" spans="1:30" s="32" customFormat="1" ht="44.55" customHeight="1" x14ac:dyDescent="0.45">
      <c r="A1" s="32" t="s">
        <v>95</v>
      </c>
      <c r="B1" s="32" t="s">
        <v>35</v>
      </c>
      <c r="C1" s="21">
        <v>1</v>
      </c>
      <c r="D1" s="21" t="s">
        <v>122</v>
      </c>
      <c r="E1" s="32" t="s">
        <v>96</v>
      </c>
      <c r="F1" s="21" t="s">
        <v>117</v>
      </c>
      <c r="G1" s="37" t="s">
        <v>36</v>
      </c>
      <c r="H1" s="32" t="s">
        <v>37</v>
      </c>
      <c r="I1" s="32" t="s">
        <v>38</v>
      </c>
      <c r="J1" s="38" t="s">
        <v>39</v>
      </c>
      <c r="K1" s="32" t="s">
        <v>87</v>
      </c>
      <c r="L1" s="455" t="s">
        <v>322</v>
      </c>
      <c r="M1" s="455"/>
      <c r="N1" s="35" t="s">
        <v>218</v>
      </c>
      <c r="O1" s="32" t="s">
        <v>108</v>
      </c>
      <c r="P1" s="32" t="s">
        <v>132</v>
      </c>
      <c r="Q1" s="32" t="s">
        <v>221</v>
      </c>
      <c r="R1" s="32" t="s">
        <v>133</v>
      </c>
      <c r="S1" s="32" t="s">
        <v>147</v>
      </c>
      <c r="T1" s="32" t="s">
        <v>150</v>
      </c>
      <c r="V1" s="32" t="s">
        <v>149</v>
      </c>
      <c r="W1" s="32" t="s">
        <v>227</v>
      </c>
      <c r="X1" s="32" t="s">
        <v>184</v>
      </c>
      <c r="Y1" s="32" t="s">
        <v>185</v>
      </c>
      <c r="AA1" s="157" t="s">
        <v>196</v>
      </c>
      <c r="AB1" s="32" t="s">
        <v>159</v>
      </c>
      <c r="AC1" s="32" t="s">
        <v>160</v>
      </c>
      <c r="AD1" s="32" t="s">
        <v>186</v>
      </c>
    </row>
    <row r="2" spans="1:30" ht="42.75" x14ac:dyDescent="0.45">
      <c r="A2" s="21" t="s">
        <v>93</v>
      </c>
      <c r="C2" s="21">
        <v>2</v>
      </c>
      <c r="D2" s="42">
        <v>0.02</v>
      </c>
      <c r="E2" s="41" t="s">
        <v>99</v>
      </c>
      <c r="F2" s="21" t="s">
        <v>118</v>
      </c>
      <c r="G2" s="21" t="s">
        <v>101</v>
      </c>
      <c r="H2" s="21" t="s">
        <v>40</v>
      </c>
      <c r="I2" s="21" t="s">
        <v>329</v>
      </c>
      <c r="J2" s="21" t="s">
        <v>421</v>
      </c>
      <c r="K2" s="21" t="s">
        <v>88</v>
      </c>
      <c r="L2" s="21" t="s">
        <v>75</v>
      </c>
      <c r="M2" s="36">
        <v>9033</v>
      </c>
      <c r="N2" s="158" t="s">
        <v>198</v>
      </c>
      <c r="O2" s="21" t="s">
        <v>109</v>
      </c>
      <c r="P2" t="s">
        <v>125</v>
      </c>
      <c r="Q2" t="s">
        <v>222</v>
      </c>
      <c r="R2" t="s">
        <v>125</v>
      </c>
      <c r="S2" s="109" t="s">
        <v>93</v>
      </c>
      <c r="T2" s="21" t="s">
        <v>216</v>
      </c>
      <c r="U2" s="163">
        <v>11778</v>
      </c>
      <c r="V2" s="109" t="s">
        <v>93</v>
      </c>
      <c r="W2" s="109" t="s">
        <v>228</v>
      </c>
      <c r="X2" s="21" t="s">
        <v>187</v>
      </c>
      <c r="Y2" s="21" t="s">
        <v>188</v>
      </c>
      <c r="Z2" s="21" t="s">
        <v>83</v>
      </c>
      <c r="AA2" s="21">
        <v>2023</v>
      </c>
      <c r="AB2" s="21" t="s">
        <v>189</v>
      </c>
      <c r="AC2" s="21" t="s">
        <v>190</v>
      </c>
      <c r="AD2" s="21" t="s">
        <v>191</v>
      </c>
    </row>
    <row r="3" spans="1:30" ht="85.5" x14ac:dyDescent="0.45">
      <c r="A3" s="21" t="s">
        <v>94</v>
      </c>
      <c r="B3" s="21" t="s">
        <v>111</v>
      </c>
      <c r="C3" s="21">
        <v>3</v>
      </c>
      <c r="D3" s="43" t="s">
        <v>123</v>
      </c>
      <c r="E3" s="21" t="s">
        <v>97</v>
      </c>
      <c r="F3" s="21" t="s">
        <v>119</v>
      </c>
      <c r="G3" s="21" t="s">
        <v>102</v>
      </c>
      <c r="H3" s="21" t="s">
        <v>22</v>
      </c>
      <c r="I3" s="21" t="s">
        <v>41</v>
      </c>
      <c r="J3" s="21" t="s">
        <v>41</v>
      </c>
      <c r="K3" s="21" t="s">
        <v>89</v>
      </c>
      <c r="L3" s="21" t="s">
        <v>76</v>
      </c>
      <c r="M3" s="36">
        <v>9033</v>
      </c>
      <c r="N3" s="21" t="s">
        <v>199</v>
      </c>
      <c r="O3" s="21" t="s">
        <v>110</v>
      </c>
      <c r="P3" t="s">
        <v>129</v>
      </c>
      <c r="Q3" t="s">
        <v>223</v>
      </c>
      <c r="R3" t="s">
        <v>126</v>
      </c>
      <c r="S3" s="109" t="s">
        <v>94</v>
      </c>
      <c r="T3" s="21" t="s">
        <v>80</v>
      </c>
      <c r="U3" s="163">
        <v>15730</v>
      </c>
      <c r="V3" s="109" t="s">
        <v>94</v>
      </c>
      <c r="W3" s="109" t="s">
        <v>229</v>
      </c>
      <c r="X3" s="21" t="s">
        <v>192</v>
      </c>
      <c r="Y3" s="21" t="s">
        <v>193</v>
      </c>
      <c r="Z3" s="21" t="s">
        <v>209</v>
      </c>
      <c r="AA3" s="21">
        <v>2024</v>
      </c>
      <c r="AB3" s="21" t="s">
        <v>94</v>
      </c>
      <c r="AC3" s="21" t="s">
        <v>194</v>
      </c>
      <c r="AD3" s="21" t="s">
        <v>195</v>
      </c>
    </row>
    <row r="4" spans="1:30" ht="71.25" x14ac:dyDescent="0.45">
      <c r="A4" s="21" t="s">
        <v>83</v>
      </c>
      <c r="B4" s="21" t="s">
        <v>112</v>
      </c>
      <c r="C4" s="21">
        <v>4</v>
      </c>
      <c r="E4" s="21" t="s">
        <v>100</v>
      </c>
      <c r="F4" s="21" t="s">
        <v>120</v>
      </c>
      <c r="G4" t="s">
        <v>43</v>
      </c>
      <c r="H4" s="21" t="s">
        <v>44</v>
      </c>
      <c r="I4" s="22" t="s">
        <v>330</v>
      </c>
      <c r="J4" s="380" t="s">
        <v>331</v>
      </c>
      <c r="K4" s="21" t="s">
        <v>90</v>
      </c>
      <c r="L4" s="21" t="s">
        <v>124</v>
      </c>
      <c r="M4" s="36">
        <v>14680</v>
      </c>
      <c r="N4" s="21" t="s">
        <v>200</v>
      </c>
      <c r="P4" t="s">
        <v>130</v>
      </c>
      <c r="Q4" t="s">
        <v>224</v>
      </c>
      <c r="R4" t="s">
        <v>127</v>
      </c>
      <c r="S4" s="109" t="s">
        <v>148</v>
      </c>
      <c r="T4" s="109"/>
      <c r="Z4" s="21" t="s">
        <v>210</v>
      </c>
      <c r="AA4" s="21" t="s">
        <v>197</v>
      </c>
    </row>
    <row r="5" spans="1:30" ht="42.75" x14ac:dyDescent="0.45">
      <c r="B5" s="21" t="s">
        <v>113</v>
      </c>
      <c r="C5" s="21" t="s">
        <v>42</v>
      </c>
      <c r="E5" s="21" t="s">
        <v>98</v>
      </c>
      <c r="F5" s="21" t="s">
        <v>42</v>
      </c>
      <c r="G5" t="s">
        <v>45</v>
      </c>
      <c r="H5" s="21" t="s">
        <v>46</v>
      </c>
      <c r="I5" s="22" t="s">
        <v>60</v>
      </c>
      <c r="J5" s="380" t="s">
        <v>332</v>
      </c>
      <c r="K5" s="21" t="s">
        <v>91</v>
      </c>
      <c r="L5" s="21" t="s">
        <v>77</v>
      </c>
      <c r="M5" s="36">
        <v>14680</v>
      </c>
      <c r="N5" s="21" t="s">
        <v>201</v>
      </c>
      <c r="P5" t="s">
        <v>131</v>
      </c>
      <c r="Q5" t="s">
        <v>225</v>
      </c>
      <c r="R5" t="s">
        <v>128</v>
      </c>
    </row>
    <row r="6" spans="1:30" ht="28.5" x14ac:dyDescent="0.45">
      <c r="B6" s="21" t="s">
        <v>114</v>
      </c>
      <c r="G6" t="s">
        <v>47</v>
      </c>
      <c r="H6" s="21" t="s">
        <v>48</v>
      </c>
      <c r="I6" s="22" t="s">
        <v>66</v>
      </c>
      <c r="J6" t="s">
        <v>333</v>
      </c>
      <c r="K6" s="21" t="s">
        <v>92</v>
      </c>
      <c r="L6" s="21" t="s">
        <v>78</v>
      </c>
      <c r="M6" s="36">
        <v>10164</v>
      </c>
      <c r="N6" s="21" t="s">
        <v>202</v>
      </c>
    </row>
    <row r="7" spans="1:30" ht="28.5" x14ac:dyDescent="0.45">
      <c r="B7" s="21" t="s">
        <v>42</v>
      </c>
      <c r="G7" t="s">
        <v>23</v>
      </c>
      <c r="H7" s="21" t="s">
        <v>49</v>
      </c>
      <c r="I7" s="22" t="s">
        <v>334</v>
      </c>
      <c r="J7" t="s">
        <v>335</v>
      </c>
      <c r="L7" s="21" t="s">
        <v>79</v>
      </c>
      <c r="M7" s="36">
        <v>9598</v>
      </c>
      <c r="N7" s="21" t="s">
        <v>203</v>
      </c>
    </row>
    <row r="8" spans="1:30" ht="28.5" x14ac:dyDescent="0.45">
      <c r="E8" s="21" t="s">
        <v>143</v>
      </c>
      <c r="G8" t="s">
        <v>71</v>
      </c>
      <c r="I8" s="22" t="s">
        <v>61</v>
      </c>
      <c r="J8" t="s">
        <v>336</v>
      </c>
      <c r="L8" s="21" t="s">
        <v>303</v>
      </c>
      <c r="M8" s="245">
        <v>14680</v>
      </c>
      <c r="N8" s="21" t="s">
        <v>204</v>
      </c>
    </row>
    <row r="9" spans="1:30" ht="28.5" x14ac:dyDescent="0.45">
      <c r="B9" s="21" t="s">
        <v>115</v>
      </c>
      <c r="G9" t="s">
        <v>72</v>
      </c>
      <c r="I9" s="22" t="s">
        <v>63</v>
      </c>
      <c r="J9" t="s">
        <v>337</v>
      </c>
      <c r="N9" s="21" t="s">
        <v>205</v>
      </c>
    </row>
    <row r="10" spans="1:30" ht="28.5" x14ac:dyDescent="0.45">
      <c r="B10" s="21" t="s">
        <v>51</v>
      </c>
      <c r="E10" s="21" t="s">
        <v>142</v>
      </c>
      <c r="G10" t="s">
        <v>50</v>
      </c>
      <c r="I10" s="22" t="s">
        <v>64</v>
      </c>
      <c r="J10" t="s">
        <v>338</v>
      </c>
      <c r="N10" s="21" t="s">
        <v>206</v>
      </c>
    </row>
    <row r="11" spans="1:30" x14ac:dyDescent="0.45">
      <c r="B11" s="21" t="s">
        <v>53</v>
      </c>
      <c r="G11" t="s">
        <v>52</v>
      </c>
      <c r="I11" s="22" t="s">
        <v>339</v>
      </c>
      <c r="J11" t="s">
        <v>340</v>
      </c>
      <c r="N11" s="21" t="s">
        <v>207</v>
      </c>
    </row>
    <row r="12" spans="1:30" x14ac:dyDescent="0.45">
      <c r="B12" s="21" t="s">
        <v>55</v>
      </c>
      <c r="G12" t="s">
        <v>54</v>
      </c>
      <c r="I12" s="22" t="s">
        <v>341</v>
      </c>
      <c r="J12" t="s">
        <v>342</v>
      </c>
      <c r="L12" s="32"/>
      <c r="M12" s="32"/>
    </row>
    <row r="13" spans="1:30" x14ac:dyDescent="0.45">
      <c r="B13" s="21" t="s">
        <v>116</v>
      </c>
      <c r="G13"/>
      <c r="I13" s="22" t="s">
        <v>67</v>
      </c>
      <c r="J13" s="380" t="s">
        <v>343</v>
      </c>
    </row>
    <row r="14" spans="1:30" x14ac:dyDescent="0.45">
      <c r="I14" s="22" t="s">
        <v>344</v>
      </c>
      <c r="J14" t="s">
        <v>345</v>
      </c>
      <c r="L14" s="109"/>
      <c r="M14" s="115"/>
    </row>
    <row r="15" spans="1:30" x14ac:dyDescent="0.45">
      <c r="I15" s="22" t="s">
        <v>62</v>
      </c>
      <c r="J15" t="s">
        <v>346</v>
      </c>
      <c r="L15" s="109"/>
      <c r="M15" s="115"/>
    </row>
    <row r="16" spans="1:30" x14ac:dyDescent="0.45">
      <c r="I16" s="22" t="s">
        <v>347</v>
      </c>
      <c r="J16" s="380" t="s">
        <v>348</v>
      </c>
      <c r="L16" s="109"/>
      <c r="M16" s="115"/>
    </row>
    <row r="17" spans="9:13" x14ac:dyDescent="0.45">
      <c r="I17" s="22" t="s">
        <v>56</v>
      </c>
      <c r="J17" t="s">
        <v>349</v>
      </c>
      <c r="L17" s="109"/>
      <c r="M17" s="115"/>
    </row>
    <row r="18" spans="9:13" x14ac:dyDescent="0.45">
      <c r="I18" s="22" t="s">
        <v>57</v>
      </c>
      <c r="J18" t="s">
        <v>350</v>
      </c>
      <c r="L18" s="109"/>
      <c r="M18" s="115"/>
    </row>
    <row r="19" spans="9:13" x14ac:dyDescent="0.45">
      <c r="I19" s="22" t="s">
        <v>65</v>
      </c>
      <c r="J19" t="s">
        <v>351</v>
      </c>
      <c r="L19" s="109"/>
      <c r="M19" s="115"/>
    </row>
    <row r="20" spans="9:13" x14ac:dyDescent="0.45">
      <c r="J20" t="s">
        <v>352</v>
      </c>
    </row>
    <row r="21" spans="9:13" x14ac:dyDescent="0.45">
      <c r="J21" t="s">
        <v>353</v>
      </c>
    </row>
    <row r="22" spans="9:13" x14ac:dyDescent="0.45">
      <c r="J22" t="s">
        <v>354</v>
      </c>
    </row>
    <row r="23" spans="9:13" x14ac:dyDescent="0.45">
      <c r="J23" s="380" t="s">
        <v>355</v>
      </c>
    </row>
    <row r="24" spans="9:13" x14ac:dyDescent="0.45">
      <c r="J24" s="380" t="s">
        <v>356</v>
      </c>
    </row>
    <row r="25" spans="9:13" x14ac:dyDescent="0.45">
      <c r="J25" t="s">
        <v>357</v>
      </c>
    </row>
    <row r="26" spans="9:13" x14ac:dyDescent="0.45">
      <c r="J26" s="380" t="s">
        <v>358</v>
      </c>
    </row>
    <row r="27" spans="9:13" x14ac:dyDescent="0.45">
      <c r="J27" t="s">
        <v>359</v>
      </c>
    </row>
    <row r="28" spans="9:13" x14ac:dyDescent="0.45">
      <c r="J28" t="s">
        <v>360</v>
      </c>
    </row>
    <row r="29" spans="9:13" x14ac:dyDescent="0.45">
      <c r="J29" t="s">
        <v>361</v>
      </c>
    </row>
    <row r="30" spans="9:13" x14ac:dyDescent="0.45">
      <c r="J30" t="s">
        <v>362</v>
      </c>
    </row>
    <row r="31" spans="9:13" x14ac:dyDescent="0.45">
      <c r="J31" s="380" t="s">
        <v>363</v>
      </c>
    </row>
    <row r="32" spans="9:13" x14ac:dyDescent="0.45">
      <c r="J32" t="s">
        <v>364</v>
      </c>
    </row>
    <row r="33" spans="10:10" x14ac:dyDescent="0.45">
      <c r="J33" t="s">
        <v>365</v>
      </c>
    </row>
    <row r="34" spans="10:10" x14ac:dyDescent="0.45">
      <c r="J34" t="s">
        <v>58</v>
      </c>
    </row>
    <row r="35" spans="10:10" x14ac:dyDescent="0.45">
      <c r="J35" t="s">
        <v>366</v>
      </c>
    </row>
    <row r="36" spans="10:10" x14ac:dyDescent="0.45">
      <c r="J36" t="s">
        <v>367</v>
      </c>
    </row>
    <row r="37" spans="10:10" x14ac:dyDescent="0.45">
      <c r="J37" s="380" t="s">
        <v>368</v>
      </c>
    </row>
    <row r="38" spans="10:10" x14ac:dyDescent="0.45">
      <c r="J38" s="380" t="s">
        <v>369</v>
      </c>
    </row>
    <row r="39" spans="10:10" x14ac:dyDescent="0.45">
      <c r="J39" t="s">
        <v>370</v>
      </c>
    </row>
    <row r="40" spans="10:10" x14ac:dyDescent="0.45">
      <c r="J40" t="s">
        <v>371</v>
      </c>
    </row>
    <row r="41" spans="10:10" x14ac:dyDescent="0.45">
      <c r="J41" t="s">
        <v>372</v>
      </c>
    </row>
    <row r="42" spans="10:10" x14ac:dyDescent="0.45">
      <c r="J42" s="380" t="s">
        <v>373</v>
      </c>
    </row>
    <row r="43" spans="10:10" x14ac:dyDescent="0.45">
      <c r="J43" t="s">
        <v>374</v>
      </c>
    </row>
    <row r="44" spans="10:10" x14ac:dyDescent="0.45">
      <c r="J44" t="s">
        <v>375</v>
      </c>
    </row>
    <row r="45" spans="10:10" x14ac:dyDescent="0.45">
      <c r="J45" t="s">
        <v>376</v>
      </c>
    </row>
    <row r="46" spans="10:10" x14ac:dyDescent="0.45">
      <c r="J46" t="s">
        <v>377</v>
      </c>
    </row>
    <row r="47" spans="10:10" x14ac:dyDescent="0.45">
      <c r="J47" s="380" t="s">
        <v>378</v>
      </c>
    </row>
    <row r="48" spans="10:10" x14ac:dyDescent="0.45">
      <c r="J48" s="380" t="s">
        <v>379</v>
      </c>
    </row>
    <row r="49" spans="10:10" x14ac:dyDescent="0.45">
      <c r="J49" t="s">
        <v>380</v>
      </c>
    </row>
    <row r="50" spans="10:10" x14ac:dyDescent="0.45">
      <c r="J50" t="s">
        <v>381</v>
      </c>
    </row>
    <row r="51" spans="10:10" x14ac:dyDescent="0.45">
      <c r="J51" s="380" t="s">
        <v>382</v>
      </c>
    </row>
    <row r="52" spans="10:10" x14ac:dyDescent="0.45">
      <c r="J52" t="s">
        <v>383</v>
      </c>
    </row>
    <row r="53" spans="10:10" x14ac:dyDescent="0.45">
      <c r="J53" s="380" t="s">
        <v>384</v>
      </c>
    </row>
    <row r="54" spans="10:10" x14ac:dyDescent="0.45">
      <c r="J54" t="s">
        <v>385</v>
      </c>
    </row>
    <row r="55" spans="10:10" x14ac:dyDescent="0.45">
      <c r="J55" t="s">
        <v>386</v>
      </c>
    </row>
    <row r="56" spans="10:10" x14ac:dyDescent="0.45">
      <c r="J56" t="s">
        <v>386</v>
      </c>
    </row>
    <row r="57" spans="10:10" x14ac:dyDescent="0.45">
      <c r="J57" s="380" t="s">
        <v>387</v>
      </c>
    </row>
    <row r="58" spans="10:10" x14ac:dyDescent="0.45">
      <c r="J58" t="s">
        <v>388</v>
      </c>
    </row>
    <row r="59" spans="10:10" x14ac:dyDescent="0.45">
      <c r="J59" t="s">
        <v>388</v>
      </c>
    </row>
    <row r="60" spans="10:10" x14ac:dyDescent="0.45">
      <c r="J60" t="s">
        <v>389</v>
      </c>
    </row>
    <row r="61" spans="10:10" x14ac:dyDescent="0.45">
      <c r="J61" t="s">
        <v>390</v>
      </c>
    </row>
    <row r="62" spans="10:10" x14ac:dyDescent="0.45">
      <c r="J62" t="s">
        <v>391</v>
      </c>
    </row>
    <row r="63" spans="10:10" x14ac:dyDescent="0.45">
      <c r="J63" t="s">
        <v>392</v>
      </c>
    </row>
    <row r="64" spans="10:10" x14ac:dyDescent="0.45">
      <c r="J64" t="s">
        <v>393</v>
      </c>
    </row>
    <row r="65" spans="10:10" x14ac:dyDescent="0.45">
      <c r="J65" t="s">
        <v>394</v>
      </c>
    </row>
    <row r="66" spans="10:10" x14ac:dyDescent="0.45">
      <c r="J66" t="s">
        <v>395</v>
      </c>
    </row>
    <row r="67" spans="10:10" x14ac:dyDescent="0.45">
      <c r="J67" t="s">
        <v>395</v>
      </c>
    </row>
    <row r="68" spans="10:10" x14ac:dyDescent="0.45">
      <c r="J68" t="s">
        <v>396</v>
      </c>
    </row>
    <row r="69" spans="10:10" x14ac:dyDescent="0.45">
      <c r="J69" t="s">
        <v>396</v>
      </c>
    </row>
    <row r="70" spans="10:10" x14ac:dyDescent="0.45">
      <c r="J70" t="s">
        <v>397</v>
      </c>
    </row>
    <row r="71" spans="10:10" x14ac:dyDescent="0.45">
      <c r="J71" t="s">
        <v>398</v>
      </c>
    </row>
    <row r="72" spans="10:10" x14ac:dyDescent="0.45">
      <c r="J72" t="s">
        <v>398</v>
      </c>
    </row>
    <row r="73" spans="10:10" x14ac:dyDescent="0.45">
      <c r="J73" t="s">
        <v>398</v>
      </c>
    </row>
    <row r="74" spans="10:10" x14ac:dyDescent="0.45">
      <c r="J74" t="s">
        <v>398</v>
      </c>
    </row>
    <row r="75" spans="10:10" x14ac:dyDescent="0.45">
      <c r="J75" t="s">
        <v>399</v>
      </c>
    </row>
    <row r="76" spans="10:10" x14ac:dyDescent="0.45">
      <c r="J76" t="s">
        <v>400</v>
      </c>
    </row>
    <row r="77" spans="10:10" x14ac:dyDescent="0.45">
      <c r="J77" t="s">
        <v>401</v>
      </c>
    </row>
    <row r="78" spans="10:10" x14ac:dyDescent="0.45">
      <c r="J78" s="380" t="s">
        <v>402</v>
      </c>
    </row>
    <row r="79" spans="10:10" x14ac:dyDescent="0.45">
      <c r="J79" t="s">
        <v>403</v>
      </c>
    </row>
    <row r="80" spans="10:10" x14ac:dyDescent="0.45">
      <c r="J80" s="380" t="s">
        <v>404</v>
      </c>
    </row>
    <row r="81" spans="10:10" x14ac:dyDescent="0.45">
      <c r="J81" t="s">
        <v>405</v>
      </c>
    </row>
    <row r="82" spans="10:10" x14ac:dyDescent="0.45">
      <c r="J82" t="s">
        <v>406</v>
      </c>
    </row>
    <row r="83" spans="10:10" x14ac:dyDescent="0.45">
      <c r="J83" t="s">
        <v>407</v>
      </c>
    </row>
    <row r="84" spans="10:10" x14ac:dyDescent="0.45">
      <c r="J84" t="s">
        <v>408</v>
      </c>
    </row>
    <row r="85" spans="10:10" x14ac:dyDescent="0.45">
      <c r="J85" t="s">
        <v>409</v>
      </c>
    </row>
    <row r="86" spans="10:10" x14ac:dyDescent="0.45">
      <c r="J86" s="380" t="s">
        <v>410</v>
      </c>
    </row>
    <row r="87" spans="10:10" x14ac:dyDescent="0.45">
      <c r="J87" t="s">
        <v>411</v>
      </c>
    </row>
    <row r="88" spans="10:10" x14ac:dyDescent="0.45">
      <c r="J88" t="s">
        <v>411</v>
      </c>
    </row>
    <row r="89" spans="10:10" x14ac:dyDescent="0.45">
      <c r="J89" s="380" t="s">
        <v>412</v>
      </c>
    </row>
    <row r="90" spans="10:10" x14ac:dyDescent="0.45">
      <c r="J90" t="s">
        <v>413</v>
      </c>
    </row>
    <row r="91" spans="10:10" x14ac:dyDescent="0.45">
      <c r="J91" t="s">
        <v>413</v>
      </c>
    </row>
    <row r="92" spans="10:10" x14ac:dyDescent="0.45">
      <c r="J92" t="s">
        <v>414</v>
      </c>
    </row>
    <row r="93" spans="10:10" x14ac:dyDescent="0.45">
      <c r="J93" t="s">
        <v>415</v>
      </c>
    </row>
    <row r="94" spans="10:10" x14ac:dyDescent="0.45">
      <c r="J94" t="s">
        <v>416</v>
      </c>
    </row>
    <row r="95" spans="10:10" x14ac:dyDescent="0.45">
      <c r="J95" t="s">
        <v>417</v>
      </c>
    </row>
    <row r="96" spans="10:10" x14ac:dyDescent="0.45">
      <c r="J96" t="s">
        <v>418</v>
      </c>
    </row>
    <row r="97" spans="10:10" x14ac:dyDescent="0.45">
      <c r="J97" t="s">
        <v>419</v>
      </c>
    </row>
    <row r="98" spans="10:10" x14ac:dyDescent="0.45">
      <c r="J98" s="380" t="s">
        <v>420</v>
      </c>
    </row>
  </sheetData>
  <autoFilter ref="J1:J85" xr:uid="{00000000-0009-0000-0000-00000B000000}">
    <sortState xmlns:xlrd2="http://schemas.microsoft.com/office/spreadsheetml/2017/richdata2" ref="J2:J83">
      <sortCondition ref="J1:J83"/>
    </sortState>
  </autoFilter>
  <mergeCells count="1">
    <mergeCell ref="L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96"/>
  <sheetViews>
    <sheetView showGridLines="0" topLeftCell="A6" zoomScaleNormal="100" workbookViewId="0">
      <selection activeCell="E6" sqref="E6"/>
    </sheetView>
  </sheetViews>
  <sheetFormatPr defaultColWidth="8.53125" defaultRowHeight="14.25" x14ac:dyDescent="0.45"/>
  <cols>
    <col min="1" max="1" width="9.46484375" style="12" customWidth="1"/>
    <col min="2" max="2" width="9.46484375" customWidth="1"/>
    <col min="3" max="3" width="37.73046875" style="9" customWidth="1"/>
    <col min="4" max="4" width="142.53125" style="9" customWidth="1"/>
    <col min="5" max="5" width="47.53125" style="19" customWidth="1"/>
    <col min="6" max="6" width="29.73046875" style="3" bestFit="1" customWidth="1"/>
    <col min="7" max="7" width="30.53125" style="3" customWidth="1"/>
    <col min="8" max="8" width="30.53125" style="11" customWidth="1"/>
    <col min="9" max="9" width="30.53125" style="3" customWidth="1"/>
    <col min="10" max="16384" width="8.53125" style="3"/>
  </cols>
  <sheetData>
    <row r="1" spans="1:9" ht="106.5" customHeight="1" thickBot="1" x14ac:dyDescent="0.5">
      <c r="A1" s="456" t="s">
        <v>316</v>
      </c>
      <c r="B1" s="456"/>
      <c r="C1" s="456"/>
      <c r="D1" s="456"/>
      <c r="E1" s="1"/>
      <c r="F1" s="2"/>
      <c r="G1" s="2"/>
      <c r="H1" s="2"/>
      <c r="I1" s="2"/>
    </row>
    <row r="2" spans="1:9" ht="30" customHeight="1" thickBot="1" x14ac:dyDescent="0.5">
      <c r="A2" s="457" t="s">
        <v>152</v>
      </c>
      <c r="B2" s="458"/>
      <c r="C2" s="458"/>
      <c r="D2" s="459"/>
      <c r="E2" s="4"/>
      <c r="F2" s="4"/>
      <c r="G2" s="4"/>
      <c r="H2" s="4"/>
      <c r="I2" s="4"/>
    </row>
    <row r="3" spans="1:9" ht="38.950000000000003" customHeight="1" x14ac:dyDescent="0.45">
      <c r="A3" s="397"/>
      <c r="B3" s="398" t="s">
        <v>0</v>
      </c>
      <c r="C3" s="399"/>
      <c r="D3" s="400"/>
      <c r="E3" s="20"/>
      <c r="F3" s="20"/>
      <c r="G3" s="20"/>
      <c r="H3" s="20"/>
      <c r="I3" s="20"/>
    </row>
    <row r="4" spans="1:9" ht="37.5" customHeight="1" x14ac:dyDescent="0.45">
      <c r="A4" s="355" t="s">
        <v>1</v>
      </c>
      <c r="B4" s="114"/>
      <c r="C4" s="265" t="s">
        <v>107</v>
      </c>
      <c r="D4" s="356" t="s">
        <v>462</v>
      </c>
      <c r="E4" s="20"/>
      <c r="F4" s="392"/>
      <c r="G4" s="20"/>
      <c r="H4" s="20"/>
      <c r="I4" s="20"/>
    </row>
    <row r="5" spans="1:9" ht="154.5" customHeight="1" x14ac:dyDescent="0.45">
      <c r="A5" s="357" t="s">
        <v>294</v>
      </c>
      <c r="B5" s="29"/>
      <c r="C5" s="266" t="s">
        <v>302</v>
      </c>
      <c r="D5" s="358" t="s">
        <v>473</v>
      </c>
      <c r="E5" s="20"/>
      <c r="F5" s="20"/>
      <c r="G5" s="20"/>
      <c r="H5" s="20"/>
      <c r="I5" s="20"/>
    </row>
    <row r="6" spans="1:9" ht="303" customHeight="1" x14ac:dyDescent="0.45">
      <c r="A6" s="357" t="s">
        <v>2</v>
      </c>
      <c r="B6" s="29"/>
      <c r="C6" s="5" t="s">
        <v>474</v>
      </c>
      <c r="D6" s="391" t="s">
        <v>477</v>
      </c>
      <c r="E6" s="401" t="s">
        <v>461</v>
      </c>
      <c r="F6" s="20"/>
      <c r="G6" s="20"/>
      <c r="H6" s="20"/>
      <c r="I6" s="20"/>
    </row>
    <row r="7" spans="1:9" ht="316.05" customHeight="1" x14ac:dyDescent="0.45">
      <c r="A7" s="357" t="s">
        <v>3</v>
      </c>
      <c r="B7" s="29"/>
      <c r="C7" s="5" t="s">
        <v>447</v>
      </c>
      <c r="D7" s="356" t="s">
        <v>469</v>
      </c>
      <c r="E7" s="395" t="s">
        <v>463</v>
      </c>
      <c r="F7" s="20"/>
      <c r="G7" s="20"/>
      <c r="H7" s="20"/>
      <c r="I7" s="20"/>
    </row>
    <row r="8" spans="1:9" ht="38.549999999999997" customHeight="1" x14ac:dyDescent="0.45">
      <c r="A8" s="357" t="s">
        <v>4</v>
      </c>
      <c r="B8" s="29"/>
      <c r="C8" s="5" t="s">
        <v>59</v>
      </c>
      <c r="D8" s="359" t="s">
        <v>448</v>
      </c>
      <c r="E8" s="20"/>
      <c r="F8" s="20"/>
      <c r="G8" s="20"/>
      <c r="H8" s="20"/>
      <c r="I8" s="20"/>
    </row>
    <row r="9" spans="1:9" ht="33.75" customHeight="1" thickBot="1" x14ac:dyDescent="0.5">
      <c r="A9" s="360" t="s">
        <v>6</v>
      </c>
      <c r="B9" s="361"/>
      <c r="C9" s="362" t="s">
        <v>214</v>
      </c>
      <c r="D9" s="363" t="s">
        <v>449</v>
      </c>
      <c r="E9" s="374" t="s">
        <v>293</v>
      </c>
      <c r="F9" s="20"/>
      <c r="G9" s="20"/>
      <c r="H9" s="20"/>
      <c r="I9" s="20"/>
    </row>
    <row r="10" spans="1:9" ht="50.25" customHeight="1" thickBot="1" x14ac:dyDescent="0.5">
      <c r="A10" s="460" t="s">
        <v>5</v>
      </c>
      <c r="B10" s="461"/>
      <c r="C10" s="461"/>
      <c r="D10" s="462"/>
      <c r="E10" s="20"/>
      <c r="F10" s="20"/>
      <c r="G10" s="20"/>
      <c r="H10" s="20"/>
      <c r="I10" s="20"/>
    </row>
    <row r="11" spans="1:9" ht="41.25" customHeight="1" x14ac:dyDescent="0.45">
      <c r="A11" s="364" t="s">
        <v>7</v>
      </c>
      <c r="B11" s="31"/>
      <c r="C11" s="6" t="s">
        <v>151</v>
      </c>
      <c r="D11" s="365" t="s">
        <v>145</v>
      </c>
      <c r="E11" s="108"/>
      <c r="F11" s="108"/>
      <c r="G11" s="187"/>
      <c r="H11" s="185"/>
      <c r="I11" s="183"/>
    </row>
    <row r="12" spans="1:9" ht="36.75" customHeight="1" x14ac:dyDescent="0.45">
      <c r="A12" s="357" t="s">
        <v>8</v>
      </c>
      <c r="B12" s="29"/>
      <c r="C12" s="5" t="s">
        <v>146</v>
      </c>
      <c r="D12" s="366" t="s">
        <v>296</v>
      </c>
      <c r="E12" s="182"/>
      <c r="F12" s="182"/>
      <c r="G12" s="188"/>
      <c r="H12" s="186"/>
      <c r="I12" s="184"/>
    </row>
    <row r="13" spans="1:9" ht="99" customHeight="1" x14ac:dyDescent="0.45">
      <c r="A13" s="357" t="s">
        <v>9</v>
      </c>
      <c r="B13" s="29"/>
      <c r="C13" s="5" t="s">
        <v>295</v>
      </c>
      <c r="D13" s="367" t="s">
        <v>310</v>
      </c>
      <c r="E13" s="8"/>
      <c r="F13" s="8"/>
      <c r="G13" s="8"/>
      <c r="H13" s="8"/>
      <c r="I13" s="8"/>
    </row>
    <row r="14" spans="1:9" ht="106.5" customHeight="1" thickBot="1" x14ac:dyDescent="0.5">
      <c r="A14" s="360" t="s">
        <v>10</v>
      </c>
      <c r="B14" s="361"/>
      <c r="C14" s="368" t="s">
        <v>11</v>
      </c>
      <c r="D14" s="369" t="s">
        <v>297</v>
      </c>
      <c r="E14" s="8"/>
      <c r="F14" s="8"/>
      <c r="G14" s="8"/>
      <c r="H14" s="8"/>
      <c r="I14" s="8"/>
    </row>
    <row r="15" spans="1:9" ht="52.05" customHeight="1" thickBot="1" x14ac:dyDescent="0.5">
      <c r="A15" s="463" t="s">
        <v>12</v>
      </c>
      <c r="B15" s="463"/>
      <c r="C15" s="463"/>
      <c r="D15" s="463"/>
      <c r="E15" s="7"/>
      <c r="F15" s="8"/>
      <c r="G15" s="8"/>
      <c r="H15" s="8"/>
      <c r="I15" s="8"/>
    </row>
    <row r="16" spans="1:9" ht="39.75" customHeight="1" x14ac:dyDescent="0.45">
      <c r="A16" s="370" t="s">
        <v>13</v>
      </c>
      <c r="B16" s="371"/>
      <c r="C16" s="370" t="s">
        <v>298</v>
      </c>
      <c r="D16" s="372" t="s">
        <v>464</v>
      </c>
      <c r="E16" s="108" t="s">
        <v>142</v>
      </c>
      <c r="F16" s="108"/>
      <c r="G16" s="108"/>
      <c r="H16" s="108"/>
      <c r="I16" s="108"/>
    </row>
    <row r="17" spans="1:9" ht="41.25" customHeight="1" x14ac:dyDescent="0.45">
      <c r="A17" s="318" t="s">
        <v>14</v>
      </c>
      <c r="B17" s="223"/>
      <c r="C17" s="318" t="s">
        <v>15</v>
      </c>
      <c r="D17" s="373" t="s">
        <v>16</v>
      </c>
      <c r="E17" s="7"/>
      <c r="F17" s="8"/>
      <c r="G17" s="8"/>
      <c r="H17" s="8"/>
      <c r="I17" s="8"/>
    </row>
    <row r="18" spans="1:9" ht="42.75" customHeight="1" x14ac:dyDescent="0.45">
      <c r="A18" s="318" t="s">
        <v>215</v>
      </c>
      <c r="B18" s="223"/>
      <c r="C18" s="318" t="s">
        <v>300</v>
      </c>
      <c r="D18" s="373" t="s">
        <v>299</v>
      </c>
      <c r="E18" s="7"/>
      <c r="F18" s="8"/>
      <c r="G18" s="8"/>
      <c r="H18" s="8"/>
      <c r="I18" s="8"/>
    </row>
    <row r="19" spans="1:9" ht="42.75" customHeight="1" x14ac:dyDescent="0.45">
      <c r="A19" s="318" t="s">
        <v>215</v>
      </c>
      <c r="B19" s="223"/>
      <c r="C19" s="318" t="s">
        <v>475</v>
      </c>
      <c r="D19" s="373" t="s">
        <v>476</v>
      </c>
      <c r="E19" s="7"/>
      <c r="F19" s="8"/>
      <c r="G19" s="8"/>
      <c r="H19" s="8"/>
      <c r="I19" s="8"/>
    </row>
    <row r="20" spans="1:9" ht="56.25" x14ac:dyDescent="0.45">
      <c r="A20" s="10"/>
      <c r="B20" s="9"/>
      <c r="C20" s="160" t="s">
        <v>211</v>
      </c>
      <c r="E20" s="3"/>
    </row>
    <row r="21" spans="1:9" ht="93.75" x14ac:dyDescent="0.45">
      <c r="C21" s="160" t="s">
        <v>212</v>
      </c>
      <c r="E21" s="3"/>
    </row>
    <row r="22" spans="1:9" ht="37.5" x14ac:dyDescent="0.45">
      <c r="C22" s="160" t="s">
        <v>213</v>
      </c>
      <c r="E22" s="3"/>
    </row>
    <row r="23" spans="1:9" x14ac:dyDescent="0.45">
      <c r="E23" s="3"/>
    </row>
    <row r="24" spans="1:9" x14ac:dyDescent="0.45">
      <c r="E24" s="3"/>
    </row>
    <row r="25" spans="1:9" x14ac:dyDescent="0.45">
      <c r="E25" s="3"/>
    </row>
    <row r="26" spans="1:9" ht="19.5" x14ac:dyDescent="0.45">
      <c r="A26" s="14"/>
      <c r="B26" s="13"/>
      <c r="E26" s="3"/>
    </row>
    <row r="27" spans="1:9" x14ac:dyDescent="0.45">
      <c r="A27" s="16"/>
      <c r="B27" s="15"/>
      <c r="E27" s="3"/>
    </row>
    <row r="28" spans="1:9" x14ac:dyDescent="0.45">
      <c r="A28" s="16"/>
      <c r="B28" s="15"/>
      <c r="E28" s="3"/>
    </row>
    <row r="29" spans="1:9" x14ac:dyDescent="0.45">
      <c r="A29" s="10"/>
      <c r="B29" s="9"/>
      <c r="E29" s="3"/>
    </row>
    <row r="30" spans="1:9" x14ac:dyDescent="0.45">
      <c r="A30" s="10"/>
      <c r="B30" s="9"/>
      <c r="E30" s="3"/>
    </row>
    <row r="31" spans="1:9" x14ac:dyDescent="0.45">
      <c r="A31" s="10"/>
      <c r="B31" s="9"/>
      <c r="E31" s="3"/>
    </row>
    <row r="32" spans="1:9" ht="15.75" x14ac:dyDescent="0.45">
      <c r="A32" s="18"/>
      <c r="B32" s="17"/>
      <c r="E32" s="3"/>
    </row>
    <row r="33" spans="1:5" ht="15.75" x14ac:dyDescent="0.45">
      <c r="A33" s="18"/>
      <c r="B33" s="17"/>
      <c r="E33" s="3"/>
    </row>
    <row r="34" spans="1:5" x14ac:dyDescent="0.45">
      <c r="E34" s="3"/>
    </row>
    <row r="35" spans="1:5" x14ac:dyDescent="0.45">
      <c r="E35" s="3"/>
    </row>
    <row r="36" spans="1:5" ht="15.75" x14ac:dyDescent="0.45">
      <c r="A36" s="18"/>
      <c r="B36" s="17"/>
      <c r="E36" s="3"/>
    </row>
    <row r="37" spans="1:5" ht="15.75" x14ac:dyDescent="0.45">
      <c r="A37" s="18"/>
      <c r="B37" s="17"/>
      <c r="E37" s="3"/>
    </row>
    <row r="38" spans="1:5" ht="15.75" x14ac:dyDescent="0.45">
      <c r="A38" s="18"/>
      <c r="B38" s="17"/>
      <c r="E38" s="3"/>
    </row>
    <row r="39" spans="1:5" ht="15.75" x14ac:dyDescent="0.45">
      <c r="A39" s="18"/>
      <c r="B39" s="17"/>
      <c r="E39" s="3"/>
    </row>
    <row r="40" spans="1:5" ht="15.75" x14ac:dyDescent="0.45">
      <c r="A40" s="18"/>
      <c r="B40" s="17"/>
      <c r="E40" s="3"/>
    </row>
    <row r="41" spans="1:5" ht="15.75" x14ac:dyDescent="0.45">
      <c r="A41" s="18"/>
      <c r="B41" s="17"/>
      <c r="E41" s="3"/>
    </row>
    <row r="42" spans="1:5" ht="15.75" x14ac:dyDescent="0.45">
      <c r="A42" s="18"/>
      <c r="B42" s="17"/>
      <c r="E42" s="3"/>
    </row>
    <row r="43" spans="1:5" ht="15.75" x14ac:dyDescent="0.45">
      <c r="A43" s="18"/>
      <c r="B43" s="17"/>
      <c r="E43" s="3"/>
    </row>
    <row r="44" spans="1:5" ht="15.75" x14ac:dyDescent="0.45">
      <c r="A44" s="18"/>
      <c r="B44" s="17"/>
      <c r="E44" s="3"/>
    </row>
    <row r="45" spans="1:5" ht="15.75" x14ac:dyDescent="0.45">
      <c r="A45" s="18"/>
      <c r="B45" s="17"/>
      <c r="E45" s="3"/>
    </row>
    <row r="46" spans="1:5" x14ac:dyDescent="0.45">
      <c r="E46" s="3"/>
    </row>
    <row r="47" spans="1:5" x14ac:dyDescent="0.45">
      <c r="E47" s="3"/>
    </row>
    <row r="48" spans="1:5" x14ac:dyDescent="0.45">
      <c r="E48" s="3"/>
    </row>
    <row r="49" spans="1:5" x14ac:dyDescent="0.45">
      <c r="E49" s="3"/>
    </row>
    <row r="50" spans="1:5" x14ac:dyDescent="0.45">
      <c r="E50" s="3"/>
    </row>
    <row r="51" spans="1:5" x14ac:dyDescent="0.45">
      <c r="E51" s="3"/>
    </row>
    <row r="52" spans="1:5" x14ac:dyDescent="0.45">
      <c r="E52" s="3"/>
    </row>
    <row r="53" spans="1:5" x14ac:dyDescent="0.45">
      <c r="E53" s="3"/>
    </row>
    <row r="54" spans="1:5" x14ac:dyDescent="0.45">
      <c r="E54" s="3"/>
    </row>
    <row r="55" spans="1:5" x14ac:dyDescent="0.45">
      <c r="E55" s="3"/>
    </row>
    <row r="56" spans="1:5" x14ac:dyDescent="0.45">
      <c r="E56" s="3"/>
    </row>
    <row r="57" spans="1:5" x14ac:dyDescent="0.45">
      <c r="E57" s="3"/>
    </row>
    <row r="58" spans="1:5" x14ac:dyDescent="0.45">
      <c r="E58" s="3"/>
    </row>
    <row r="59" spans="1:5" x14ac:dyDescent="0.45">
      <c r="E59" s="3"/>
    </row>
    <row r="60" spans="1:5" x14ac:dyDescent="0.45">
      <c r="E60" s="3"/>
    </row>
    <row r="61" spans="1:5" x14ac:dyDescent="0.45">
      <c r="E61" s="3"/>
    </row>
    <row r="62" spans="1:5" x14ac:dyDescent="0.45">
      <c r="E62" s="3"/>
    </row>
    <row r="63" spans="1:5" x14ac:dyDescent="0.45">
      <c r="E63" s="3"/>
    </row>
    <row r="64" spans="1:5" x14ac:dyDescent="0.45">
      <c r="A64" s="16"/>
      <c r="B64" s="15"/>
      <c r="E64" s="3"/>
    </row>
    <row r="65" spans="5:5" x14ac:dyDescent="0.45">
      <c r="E65" s="3"/>
    </row>
    <row r="66" spans="5:5" x14ac:dyDescent="0.45">
      <c r="E66" s="111"/>
    </row>
    <row r="67" spans="5:5" x14ac:dyDescent="0.45">
      <c r="E67" s="112"/>
    </row>
    <row r="68" spans="5:5" x14ac:dyDescent="0.45">
      <c r="E68" s="112"/>
    </row>
    <row r="69" spans="5:5" x14ac:dyDescent="0.45">
      <c r="E69" s="112"/>
    </row>
    <row r="70" spans="5:5" x14ac:dyDescent="0.45">
      <c r="E70" s="112"/>
    </row>
    <row r="71" spans="5:5" x14ac:dyDescent="0.45">
      <c r="E71" s="112"/>
    </row>
    <row r="72" spans="5:5" x14ac:dyDescent="0.45">
      <c r="E72" s="112"/>
    </row>
    <row r="73" spans="5:5" x14ac:dyDescent="0.45">
      <c r="E73" s="112"/>
    </row>
    <row r="74" spans="5:5" x14ac:dyDescent="0.45">
      <c r="E74" s="112"/>
    </row>
    <row r="75" spans="5:5" x14ac:dyDescent="0.45">
      <c r="E75" s="112"/>
    </row>
    <row r="76" spans="5:5" x14ac:dyDescent="0.45">
      <c r="E76" s="112"/>
    </row>
    <row r="77" spans="5:5" x14ac:dyDescent="0.45">
      <c r="E77" s="112"/>
    </row>
    <row r="78" spans="5:5" x14ac:dyDescent="0.45">
      <c r="E78" s="112"/>
    </row>
    <row r="79" spans="5:5" x14ac:dyDescent="0.45">
      <c r="E79" s="112"/>
    </row>
    <row r="80" spans="5:5" x14ac:dyDescent="0.45">
      <c r="E80" s="112"/>
    </row>
    <row r="81" spans="5:5" x14ac:dyDescent="0.45">
      <c r="E81" s="112"/>
    </row>
    <row r="82" spans="5:5" x14ac:dyDescent="0.45">
      <c r="E82" s="112"/>
    </row>
    <row r="83" spans="5:5" x14ac:dyDescent="0.45">
      <c r="E83" s="112"/>
    </row>
    <row r="84" spans="5:5" x14ac:dyDescent="0.45">
      <c r="E84" s="112"/>
    </row>
    <row r="85" spans="5:5" x14ac:dyDescent="0.45">
      <c r="E85" s="112"/>
    </row>
    <row r="86" spans="5:5" x14ac:dyDescent="0.45">
      <c r="E86" s="112"/>
    </row>
    <row r="87" spans="5:5" x14ac:dyDescent="0.45">
      <c r="E87" s="112"/>
    </row>
    <row r="88" spans="5:5" x14ac:dyDescent="0.45">
      <c r="E88" s="112"/>
    </row>
    <row r="89" spans="5:5" x14ac:dyDescent="0.45">
      <c r="E89" s="112"/>
    </row>
    <row r="90" spans="5:5" x14ac:dyDescent="0.45">
      <c r="E90" s="112"/>
    </row>
    <row r="91" spans="5:5" x14ac:dyDescent="0.45">
      <c r="E91" s="112"/>
    </row>
    <row r="92" spans="5:5" x14ac:dyDescent="0.45">
      <c r="E92" s="112"/>
    </row>
    <row r="93" spans="5:5" x14ac:dyDescent="0.45">
      <c r="E93" s="112"/>
    </row>
    <row r="94" spans="5:5" x14ac:dyDescent="0.45">
      <c r="E94" s="112"/>
    </row>
    <row r="95" spans="5:5" x14ac:dyDescent="0.45">
      <c r="E95" s="112"/>
    </row>
    <row r="96" spans="5:5" x14ac:dyDescent="0.45">
      <c r="E96" s="112"/>
    </row>
    <row r="97" spans="5:5" x14ac:dyDescent="0.45">
      <c r="E97" s="112"/>
    </row>
    <row r="98" spans="5:5" x14ac:dyDescent="0.45">
      <c r="E98" s="112"/>
    </row>
    <row r="99" spans="5:5" x14ac:dyDescent="0.45">
      <c r="E99" s="112"/>
    </row>
    <row r="100" spans="5:5" x14ac:dyDescent="0.45">
      <c r="E100" s="112"/>
    </row>
    <row r="101" spans="5:5" x14ac:dyDescent="0.45">
      <c r="E101" s="112"/>
    </row>
    <row r="102" spans="5:5" x14ac:dyDescent="0.45">
      <c r="E102" s="112"/>
    </row>
    <row r="103" spans="5:5" x14ac:dyDescent="0.45">
      <c r="E103" s="112"/>
    </row>
    <row r="104" spans="5:5" x14ac:dyDescent="0.45">
      <c r="E104" s="112"/>
    </row>
    <row r="105" spans="5:5" x14ac:dyDescent="0.45">
      <c r="E105" s="112"/>
    </row>
    <row r="106" spans="5:5" x14ac:dyDescent="0.45">
      <c r="E106" s="112"/>
    </row>
    <row r="107" spans="5:5" x14ac:dyDescent="0.45">
      <c r="E107" s="112"/>
    </row>
    <row r="108" spans="5:5" x14ac:dyDescent="0.45">
      <c r="E108" s="112"/>
    </row>
    <row r="109" spans="5:5" x14ac:dyDescent="0.45">
      <c r="E109" s="112"/>
    </row>
    <row r="110" spans="5:5" x14ac:dyDescent="0.45">
      <c r="E110" s="112"/>
    </row>
    <row r="111" spans="5:5" x14ac:dyDescent="0.45">
      <c r="E111" s="112"/>
    </row>
    <row r="112" spans="5:5" x14ac:dyDescent="0.45">
      <c r="E112" s="112"/>
    </row>
    <row r="113" spans="5:5" x14ac:dyDescent="0.45">
      <c r="E113" s="112"/>
    </row>
    <row r="114" spans="5:5" x14ac:dyDescent="0.45">
      <c r="E114" s="112"/>
    </row>
    <row r="115" spans="5:5" x14ac:dyDescent="0.45">
      <c r="E115" s="112"/>
    </row>
    <row r="116" spans="5:5" x14ac:dyDescent="0.45">
      <c r="E116" s="112"/>
    </row>
    <row r="117" spans="5:5" x14ac:dyDescent="0.45">
      <c r="E117" s="112"/>
    </row>
    <row r="118" spans="5:5" x14ac:dyDescent="0.45">
      <c r="E118" s="112"/>
    </row>
    <row r="119" spans="5:5" x14ac:dyDescent="0.45">
      <c r="E119" s="112"/>
    </row>
    <row r="120" spans="5:5" x14ac:dyDescent="0.45">
      <c r="E120" s="112"/>
    </row>
    <row r="121" spans="5:5" x14ac:dyDescent="0.45">
      <c r="E121" s="112"/>
    </row>
    <row r="122" spans="5:5" x14ac:dyDescent="0.45">
      <c r="E122" s="112"/>
    </row>
    <row r="123" spans="5:5" x14ac:dyDescent="0.45">
      <c r="E123" s="112"/>
    </row>
    <row r="124" spans="5:5" x14ac:dyDescent="0.45">
      <c r="E124" s="112"/>
    </row>
    <row r="125" spans="5:5" x14ac:dyDescent="0.45">
      <c r="E125" s="112"/>
    </row>
    <row r="126" spans="5:5" x14ac:dyDescent="0.45">
      <c r="E126" s="112"/>
    </row>
    <row r="127" spans="5:5" x14ac:dyDescent="0.45">
      <c r="E127" s="112"/>
    </row>
    <row r="128" spans="5:5" x14ac:dyDescent="0.45">
      <c r="E128" s="112"/>
    </row>
    <row r="129" spans="5:5" x14ac:dyDescent="0.45">
      <c r="E129" s="112"/>
    </row>
    <row r="130" spans="5:5" x14ac:dyDescent="0.45">
      <c r="E130" s="112"/>
    </row>
    <row r="131" spans="5:5" x14ac:dyDescent="0.45">
      <c r="E131" s="112"/>
    </row>
    <row r="132" spans="5:5" x14ac:dyDescent="0.45">
      <c r="E132" s="112"/>
    </row>
    <row r="133" spans="5:5" x14ac:dyDescent="0.45">
      <c r="E133" s="112"/>
    </row>
    <row r="134" spans="5:5" x14ac:dyDescent="0.45">
      <c r="E134" s="112"/>
    </row>
    <row r="135" spans="5:5" x14ac:dyDescent="0.45">
      <c r="E135" s="112"/>
    </row>
    <row r="136" spans="5:5" x14ac:dyDescent="0.45">
      <c r="E136" s="112"/>
    </row>
    <row r="137" spans="5:5" x14ac:dyDescent="0.45">
      <c r="E137" s="112"/>
    </row>
    <row r="138" spans="5:5" x14ac:dyDescent="0.45">
      <c r="E138" s="112"/>
    </row>
    <row r="139" spans="5:5" x14ac:dyDescent="0.45">
      <c r="E139" s="112"/>
    </row>
    <row r="140" spans="5:5" x14ac:dyDescent="0.45">
      <c r="E140" s="112"/>
    </row>
    <row r="141" spans="5:5" x14ac:dyDescent="0.45">
      <c r="E141" s="112"/>
    </row>
    <row r="142" spans="5:5" x14ac:dyDescent="0.45">
      <c r="E142" s="112"/>
    </row>
    <row r="143" spans="5:5" x14ac:dyDescent="0.45">
      <c r="E143" s="112"/>
    </row>
    <row r="144" spans="5:5" x14ac:dyDescent="0.45">
      <c r="E144" s="112"/>
    </row>
    <row r="145" spans="5:5" x14ac:dyDescent="0.45">
      <c r="E145" s="112"/>
    </row>
    <row r="146" spans="5:5" x14ac:dyDescent="0.45">
      <c r="E146" s="112"/>
    </row>
    <row r="147" spans="5:5" x14ac:dyDescent="0.45">
      <c r="E147" s="112"/>
    </row>
    <row r="148" spans="5:5" x14ac:dyDescent="0.45">
      <c r="E148" s="112"/>
    </row>
    <row r="149" spans="5:5" x14ac:dyDescent="0.45">
      <c r="E149" s="112"/>
    </row>
    <row r="150" spans="5:5" x14ac:dyDescent="0.45">
      <c r="E150" s="112"/>
    </row>
    <row r="151" spans="5:5" x14ac:dyDescent="0.45">
      <c r="E151" s="112"/>
    </row>
    <row r="152" spans="5:5" x14ac:dyDescent="0.45">
      <c r="E152" s="112"/>
    </row>
    <row r="153" spans="5:5" x14ac:dyDescent="0.45">
      <c r="E153" s="112"/>
    </row>
    <row r="154" spans="5:5" x14ac:dyDescent="0.45">
      <c r="E154" s="112"/>
    </row>
    <row r="155" spans="5:5" x14ac:dyDescent="0.45">
      <c r="E155" s="112"/>
    </row>
    <row r="156" spans="5:5" x14ac:dyDescent="0.45">
      <c r="E156" s="112"/>
    </row>
    <row r="157" spans="5:5" x14ac:dyDescent="0.45">
      <c r="E157" s="112"/>
    </row>
    <row r="158" spans="5:5" x14ac:dyDescent="0.45">
      <c r="E158" s="112"/>
    </row>
    <row r="159" spans="5:5" x14ac:dyDescent="0.45">
      <c r="E159" s="112"/>
    </row>
    <row r="160" spans="5:5" x14ac:dyDescent="0.45">
      <c r="E160" s="112"/>
    </row>
    <row r="161" spans="5:5" x14ac:dyDescent="0.45">
      <c r="E161" s="112"/>
    </row>
    <row r="162" spans="5:5" x14ac:dyDescent="0.45">
      <c r="E162" s="112"/>
    </row>
    <row r="163" spans="5:5" x14ac:dyDescent="0.45">
      <c r="E163" s="112"/>
    </row>
    <row r="164" spans="5:5" x14ac:dyDescent="0.45">
      <c r="E164" s="112"/>
    </row>
    <row r="165" spans="5:5" x14ac:dyDescent="0.45">
      <c r="E165" s="112"/>
    </row>
    <row r="166" spans="5:5" x14ac:dyDescent="0.45">
      <c r="E166" s="112"/>
    </row>
    <row r="167" spans="5:5" x14ac:dyDescent="0.45">
      <c r="E167" s="112"/>
    </row>
    <row r="168" spans="5:5" x14ac:dyDescent="0.45">
      <c r="E168" s="112"/>
    </row>
    <row r="169" spans="5:5" x14ac:dyDescent="0.45">
      <c r="E169" s="112"/>
    </row>
    <row r="170" spans="5:5" x14ac:dyDescent="0.45">
      <c r="E170" s="112"/>
    </row>
    <row r="171" spans="5:5" x14ac:dyDescent="0.45">
      <c r="E171" s="112"/>
    </row>
    <row r="172" spans="5:5" x14ac:dyDescent="0.45">
      <c r="E172" s="112"/>
    </row>
    <row r="173" spans="5:5" x14ac:dyDescent="0.45">
      <c r="E173" s="112"/>
    </row>
    <row r="174" spans="5:5" x14ac:dyDescent="0.45">
      <c r="E174" s="112"/>
    </row>
    <row r="175" spans="5:5" x14ac:dyDescent="0.45">
      <c r="E175" s="112"/>
    </row>
    <row r="176" spans="5:5" x14ac:dyDescent="0.45">
      <c r="E176" s="112"/>
    </row>
    <row r="177" spans="5:5" x14ac:dyDescent="0.45">
      <c r="E177" s="112"/>
    </row>
    <row r="178" spans="5:5" x14ac:dyDescent="0.45">
      <c r="E178" s="112"/>
    </row>
    <row r="179" spans="5:5" x14ac:dyDescent="0.45">
      <c r="E179" s="112"/>
    </row>
    <row r="180" spans="5:5" x14ac:dyDescent="0.45">
      <c r="E180" s="112"/>
    </row>
    <row r="181" spans="5:5" x14ac:dyDescent="0.45">
      <c r="E181" s="112"/>
    </row>
    <row r="182" spans="5:5" x14ac:dyDescent="0.45">
      <c r="E182" s="112"/>
    </row>
    <row r="183" spans="5:5" x14ac:dyDescent="0.45">
      <c r="E183" s="112"/>
    </row>
    <row r="184" spans="5:5" x14ac:dyDescent="0.45">
      <c r="E184" s="112"/>
    </row>
    <row r="185" spans="5:5" x14ac:dyDescent="0.45">
      <c r="E185" s="112"/>
    </row>
    <row r="186" spans="5:5" x14ac:dyDescent="0.45">
      <c r="E186" s="112"/>
    </row>
    <row r="187" spans="5:5" x14ac:dyDescent="0.45">
      <c r="E187" s="112"/>
    </row>
    <row r="188" spans="5:5" x14ac:dyDescent="0.45">
      <c r="E188" s="112"/>
    </row>
    <row r="189" spans="5:5" x14ac:dyDescent="0.45">
      <c r="E189" s="112"/>
    </row>
    <row r="190" spans="5:5" x14ac:dyDescent="0.45">
      <c r="E190" s="112"/>
    </row>
    <row r="191" spans="5:5" x14ac:dyDescent="0.45">
      <c r="E191" s="112"/>
    </row>
    <row r="192" spans="5:5" x14ac:dyDescent="0.45">
      <c r="E192" s="112"/>
    </row>
    <row r="193" spans="5:5" x14ac:dyDescent="0.45">
      <c r="E193" s="112"/>
    </row>
    <row r="194" spans="5:5" x14ac:dyDescent="0.45">
      <c r="E194" s="112"/>
    </row>
    <row r="195" spans="5:5" x14ac:dyDescent="0.45">
      <c r="E195" s="112"/>
    </row>
    <row r="196" spans="5:5" x14ac:dyDescent="0.45">
      <c r="E196" s="113"/>
    </row>
  </sheetData>
  <sheetProtection sheet="1" formatCells="0" formatColumns="0" formatRows="0" insertColumns="0" insertRows="0" insertHyperlinks="0" deleteColumns="0" deleteRows="0" selectLockedCells="1"/>
  <mergeCells count="4">
    <mergeCell ref="A1:D1"/>
    <mergeCell ref="A2:D2"/>
    <mergeCell ref="A10:D10"/>
    <mergeCell ref="A15:D15"/>
  </mergeCells>
  <hyperlinks>
    <hyperlink ref="E7" r:id="rId1" display="Plan Guidance and Toolkit" xr:uid="{227692D4-6343-4563-90B1-47AA20155E93}"/>
    <hyperlink ref="E9" r:id="rId2" xr:uid="{D875E1DF-2563-4CAA-9512-4AC333E6F9E5}"/>
    <hyperlink ref="E6" r:id="rId3" tooltip="https://www.tec.govt.nz/assets/funding-mechanisms/2024-funding-mechanisms/youth-guarantee-yg-funding-mechanism.pdf" display="https://www.tec.govt.nz/assets/Funding-mechanisms/2024-funding-mechanisms/Youth-Guarantee-YG-funding-mechanism.pdf" xr:uid="{D8C0C060-863F-4C2F-B195-4A9ACB3DD56F}"/>
  </hyperlinks>
  <pageMargins left="0.70866141732283472" right="0.70866141732283472" top="0.74803149606299213" bottom="0.74803149606299213" header="0.31496062992125984" footer="0.31496062992125984"/>
  <pageSetup paperSize="9" scale="36"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G724"/>
  <sheetViews>
    <sheetView showGridLines="0" zoomScaleNormal="100" workbookViewId="0">
      <selection activeCell="A82" sqref="A82"/>
    </sheetView>
  </sheetViews>
  <sheetFormatPr defaultColWidth="8.53125" defaultRowHeight="14.25" x14ac:dyDescent="0.45"/>
  <cols>
    <col min="1" max="1" width="30.53125" style="25" customWidth="1"/>
    <col min="2" max="2" width="40.53125" style="25" customWidth="1"/>
    <col min="3" max="3" width="41.19921875" style="27" customWidth="1"/>
    <col min="4" max="4" width="28.46484375" style="25" customWidth="1"/>
    <col min="5" max="5" width="18.53125" style="25" customWidth="1"/>
    <col min="6" max="6" width="37.53125" style="25" customWidth="1"/>
    <col min="112" max="16384" width="8.53125" style="25"/>
  </cols>
  <sheetData>
    <row r="1" spans="1:111" s="23" customFormat="1" ht="69" customHeight="1" x14ac:dyDescent="0.45">
      <c r="A1" s="464" t="s">
        <v>317</v>
      </c>
      <c r="B1" s="464"/>
      <c r="C1" s="464"/>
      <c r="D1" s="464"/>
      <c r="E1" s="464"/>
      <c r="F1" s="464"/>
      <c r="G1" s="2"/>
      <c r="H1" s="2"/>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row>
    <row r="2" spans="1:111" s="23" customFormat="1" ht="30" customHeight="1" thickBot="1" x14ac:dyDescent="0.5">
      <c r="A2" s="487" t="s">
        <v>17</v>
      </c>
      <c r="B2" s="487"/>
      <c r="C2" s="488"/>
      <c r="D2" s="402"/>
      <c r="E2" s="402"/>
      <c r="F2" s="403"/>
      <c r="G2"/>
      <c r="H2"/>
      <c r="I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row>
    <row r="3" spans="1:111" ht="19.45" customHeight="1" x14ac:dyDescent="0.45">
      <c r="A3" s="489" t="s">
        <v>18</v>
      </c>
      <c r="B3" s="490"/>
      <c r="C3" s="238" t="s">
        <v>318</v>
      </c>
      <c r="D3" s="469"/>
      <c r="E3" s="470"/>
      <c r="F3" s="404"/>
    </row>
    <row r="4" spans="1:111" ht="19.45" customHeight="1" x14ac:dyDescent="0.45">
      <c r="A4" s="471" t="s">
        <v>19</v>
      </c>
      <c r="B4" s="472"/>
      <c r="C4" s="239"/>
      <c r="D4" s="469"/>
      <c r="E4" s="470"/>
      <c r="F4" s="404"/>
    </row>
    <row r="5" spans="1:111" ht="19.45" customHeight="1" thickBot="1" x14ac:dyDescent="0.5">
      <c r="A5" s="493" t="s">
        <v>20</v>
      </c>
      <c r="B5" s="494"/>
      <c r="C5" s="240"/>
      <c r="D5" s="405"/>
      <c r="E5" s="406"/>
      <c r="F5"/>
    </row>
    <row r="6" spans="1:111" ht="30" customHeight="1" x14ac:dyDescent="0.45">
      <c r="A6" s="421"/>
      <c r="B6" s="422"/>
      <c r="C6" s="423"/>
      <c r="D6" s="407"/>
      <c r="E6" s="406"/>
      <c r="F6" s="407"/>
    </row>
    <row r="7" spans="1:111" ht="30" customHeight="1" thickBot="1" x14ac:dyDescent="0.5">
      <c r="A7" s="487" t="s">
        <v>301</v>
      </c>
      <c r="B7" s="497"/>
      <c r="C7" s="497"/>
      <c r="D7" s="106" t="s">
        <v>69</v>
      </c>
      <c r="E7" s="26"/>
      <c r="F7" s="107"/>
    </row>
    <row r="8" spans="1:111" ht="55.05" customHeight="1" x14ac:dyDescent="0.45">
      <c r="A8" s="495" t="s">
        <v>305</v>
      </c>
      <c r="B8" s="496"/>
      <c r="C8" s="241"/>
      <c r="D8" s="473"/>
      <c r="E8" s="474"/>
      <c r="F8" s="475"/>
    </row>
    <row r="9" spans="1:111" ht="57" customHeight="1" x14ac:dyDescent="0.45">
      <c r="A9" s="465" t="s">
        <v>304</v>
      </c>
      <c r="B9" s="466"/>
      <c r="C9" s="242"/>
      <c r="D9" s="476"/>
      <c r="E9" s="477"/>
      <c r="F9" s="478"/>
    </row>
    <row r="10" spans="1:111" ht="69.7" customHeight="1" thickBot="1" x14ac:dyDescent="0.5">
      <c r="A10" s="467" t="s">
        <v>465</v>
      </c>
      <c r="B10" s="468"/>
      <c r="C10" s="243"/>
      <c r="D10" s="479"/>
      <c r="E10" s="480"/>
      <c r="F10" s="481"/>
    </row>
    <row r="11" spans="1:111" ht="30" customHeight="1" thickBot="1" x14ac:dyDescent="0.5">
      <c r="A11" s="410"/>
      <c r="B11" s="424"/>
      <c r="C11" s="425"/>
      <c r="D11" s="408"/>
      <c r="E11" s="409"/>
      <c r="F11" s="410"/>
    </row>
    <row r="12" spans="1:111" ht="36.75" customHeight="1" thickBot="1" x14ac:dyDescent="0.5">
      <c r="A12" s="486" t="s">
        <v>232</v>
      </c>
      <c r="B12" s="486"/>
      <c r="C12" s="486"/>
      <c r="D12" s="411"/>
      <c r="E12" s="412"/>
      <c r="F12" s="8"/>
    </row>
    <row r="13" spans="1:111" ht="14.65" thickBot="1" x14ac:dyDescent="0.5">
      <c r="A13" s="498" t="s">
        <v>284</v>
      </c>
      <c r="B13" s="499"/>
      <c r="C13" s="244" t="s">
        <v>21</v>
      </c>
      <c r="D13" s="413"/>
      <c r="E13" s="414"/>
      <c r="F13" s="415"/>
    </row>
    <row r="14" spans="1:111" ht="30" customHeight="1" thickBot="1" x14ac:dyDescent="0.5">
      <c r="A14" s="491" t="s">
        <v>466</v>
      </c>
      <c r="B14" s="492"/>
      <c r="C14" s="446">
        <f>SUM('Delivery at Levels 1 and 2'!C20:G20)</f>
        <v>0</v>
      </c>
      <c r="D14" s="416"/>
      <c r="E14" s="417"/>
      <c r="F14"/>
    </row>
    <row r="15" spans="1:111" ht="20.2" customHeight="1" thickBot="1" x14ac:dyDescent="0.5">
      <c r="A15" s="482" t="s">
        <v>478</v>
      </c>
      <c r="B15" s="483"/>
      <c r="C15" s="446">
        <f>SUM('Youth Guarantee'!C30:G30)</f>
        <v>0</v>
      </c>
      <c r="D15" s="416"/>
      <c r="E15" s="417"/>
      <c r="F15" s="418"/>
    </row>
    <row r="16" spans="1:111" ht="20.2" customHeight="1" thickBot="1" x14ac:dyDescent="0.5">
      <c r="A16" s="482" t="s">
        <v>144</v>
      </c>
      <c r="B16" s="483"/>
      <c r="C16" s="447">
        <f>SUM('Intensive Literacy and Numeracy'!C10:E10)</f>
        <v>0</v>
      </c>
      <c r="D16" s="416"/>
      <c r="E16" s="417"/>
      <c r="F16" s="418"/>
    </row>
    <row r="17" spans="1:6" ht="20.2" customHeight="1" thickBot="1" x14ac:dyDescent="0.5">
      <c r="A17" s="482" t="s">
        <v>480</v>
      </c>
      <c r="B17" s="483"/>
      <c r="C17" s="447">
        <f>SUM('English Language Teaching'!C10:E10)</f>
        <v>0</v>
      </c>
      <c r="D17" s="416"/>
      <c r="E17" s="417"/>
      <c r="F17" s="418"/>
    </row>
    <row r="18" spans="1:6" ht="21" customHeight="1" thickBot="1" x14ac:dyDescent="0.5">
      <c r="A18" s="482" t="s">
        <v>481</v>
      </c>
      <c r="B18" s="483"/>
      <c r="C18" s="447">
        <f>SUM('Refugee English - ILN'!C15:F15)</f>
        <v>0</v>
      </c>
      <c r="D18" s="416"/>
      <c r="E18" s="417"/>
      <c r="F18" s="418"/>
    </row>
    <row r="19" spans="1:6" ht="20.2" customHeight="1" thickBot="1" x14ac:dyDescent="0.5">
      <c r="A19" s="491" t="s">
        <v>479</v>
      </c>
      <c r="B19" s="492"/>
      <c r="C19" s="447">
        <f>SUM('TEO-led WLN'!C10:E10)</f>
        <v>0</v>
      </c>
      <c r="D19" s="416"/>
      <c r="E19" s="417"/>
      <c r="F19" s="418"/>
    </row>
    <row r="20" spans="1:6" ht="20.2" customHeight="1" thickBot="1" x14ac:dyDescent="0.5">
      <c r="A20" s="484" t="s">
        <v>68</v>
      </c>
      <c r="B20" s="485"/>
      <c r="C20" s="448">
        <f>SUM(C14:C19)</f>
        <v>0</v>
      </c>
      <c r="D20" s="419"/>
      <c r="E20" s="414"/>
      <c r="F20" s="418"/>
    </row>
    <row r="21" spans="1:6" customFormat="1" x14ac:dyDescent="0.45">
      <c r="C21" s="420"/>
    </row>
    <row r="22" spans="1:6" customFormat="1" x14ac:dyDescent="0.45">
      <c r="C22" s="420"/>
    </row>
    <row r="23" spans="1:6" customFormat="1" x14ac:dyDescent="0.45">
      <c r="C23" s="420"/>
    </row>
    <row r="24" spans="1:6" customFormat="1" x14ac:dyDescent="0.45">
      <c r="C24" s="420"/>
    </row>
    <row r="25" spans="1:6" customFormat="1" x14ac:dyDescent="0.45">
      <c r="C25" s="420"/>
    </row>
    <row r="26" spans="1:6" customFormat="1" x14ac:dyDescent="0.45">
      <c r="C26" s="420"/>
    </row>
    <row r="27" spans="1:6" customFormat="1" x14ac:dyDescent="0.45">
      <c r="C27" s="420"/>
    </row>
    <row r="28" spans="1:6" customFormat="1" x14ac:dyDescent="0.45">
      <c r="C28" s="420"/>
    </row>
    <row r="29" spans="1:6" customFormat="1" x14ac:dyDescent="0.45">
      <c r="C29" s="420"/>
    </row>
    <row r="30" spans="1:6" customFormat="1" x14ac:dyDescent="0.45">
      <c r="C30" s="420"/>
    </row>
    <row r="31" spans="1:6" customFormat="1" x14ac:dyDescent="0.45">
      <c r="C31" s="420"/>
    </row>
    <row r="32" spans="1:6" customFormat="1" x14ac:dyDescent="0.45">
      <c r="C32" s="420"/>
    </row>
    <row r="33" spans="3:3" customFormat="1" x14ac:dyDescent="0.45">
      <c r="C33" s="420"/>
    </row>
    <row r="34" spans="3:3" customFormat="1" x14ac:dyDescent="0.45">
      <c r="C34" s="420"/>
    </row>
    <row r="35" spans="3:3" customFormat="1" x14ac:dyDescent="0.45">
      <c r="C35" s="420"/>
    </row>
    <row r="36" spans="3:3" customFormat="1" x14ac:dyDescent="0.45">
      <c r="C36" s="420"/>
    </row>
    <row r="37" spans="3:3" customFormat="1" x14ac:dyDescent="0.45">
      <c r="C37" s="420"/>
    </row>
    <row r="38" spans="3:3" customFormat="1" x14ac:dyDescent="0.45">
      <c r="C38" s="420"/>
    </row>
    <row r="39" spans="3:3" customFormat="1" x14ac:dyDescent="0.45">
      <c r="C39" s="420"/>
    </row>
    <row r="40" spans="3:3" customFormat="1" x14ac:dyDescent="0.45">
      <c r="C40" s="420"/>
    </row>
    <row r="41" spans="3:3" customFormat="1" x14ac:dyDescent="0.45">
      <c r="C41" s="420"/>
    </row>
    <row r="42" spans="3:3" customFormat="1" x14ac:dyDescent="0.45">
      <c r="C42" s="420"/>
    </row>
    <row r="43" spans="3:3" customFormat="1" x14ac:dyDescent="0.45">
      <c r="C43" s="420"/>
    </row>
    <row r="44" spans="3:3" customFormat="1" x14ac:dyDescent="0.45">
      <c r="C44" s="420"/>
    </row>
    <row r="45" spans="3:3" customFormat="1" x14ac:dyDescent="0.45">
      <c r="C45" s="420"/>
    </row>
    <row r="46" spans="3:3" customFormat="1" x14ac:dyDescent="0.45">
      <c r="C46" s="420"/>
    </row>
    <row r="47" spans="3:3" customFormat="1" x14ac:dyDescent="0.45">
      <c r="C47" s="420"/>
    </row>
    <row r="48" spans="3:3" customFormat="1" x14ac:dyDescent="0.45">
      <c r="C48" s="420"/>
    </row>
    <row r="49" spans="3:3" customFormat="1" x14ac:dyDescent="0.45">
      <c r="C49" s="420"/>
    </row>
    <row r="50" spans="3:3" customFormat="1" x14ac:dyDescent="0.45">
      <c r="C50" s="420"/>
    </row>
    <row r="51" spans="3:3" customFormat="1" x14ac:dyDescent="0.45">
      <c r="C51" s="420"/>
    </row>
    <row r="52" spans="3:3" customFormat="1" x14ac:dyDescent="0.45">
      <c r="C52" s="420"/>
    </row>
    <row r="53" spans="3:3" customFormat="1" x14ac:dyDescent="0.45">
      <c r="C53" s="420"/>
    </row>
    <row r="54" spans="3:3" customFormat="1" x14ac:dyDescent="0.45">
      <c r="C54" s="420"/>
    </row>
    <row r="55" spans="3:3" customFormat="1" x14ac:dyDescent="0.45">
      <c r="C55" s="420"/>
    </row>
    <row r="56" spans="3:3" customFormat="1" x14ac:dyDescent="0.45">
      <c r="C56" s="420"/>
    </row>
    <row r="57" spans="3:3" customFormat="1" x14ac:dyDescent="0.45">
      <c r="C57" s="420"/>
    </row>
    <row r="58" spans="3:3" customFormat="1" x14ac:dyDescent="0.45">
      <c r="C58" s="420"/>
    </row>
    <row r="59" spans="3:3" customFormat="1" x14ac:dyDescent="0.45">
      <c r="C59" s="420"/>
    </row>
    <row r="60" spans="3:3" customFormat="1" x14ac:dyDescent="0.45">
      <c r="C60" s="420"/>
    </row>
    <row r="61" spans="3:3" customFormat="1" x14ac:dyDescent="0.45">
      <c r="C61" s="420"/>
    </row>
    <row r="62" spans="3:3" customFormat="1" x14ac:dyDescent="0.45">
      <c r="C62" s="420"/>
    </row>
    <row r="63" spans="3:3" customFormat="1" x14ac:dyDescent="0.45">
      <c r="C63" s="420"/>
    </row>
    <row r="64" spans="3:3" customFormat="1" x14ac:dyDescent="0.45">
      <c r="C64" s="420"/>
    </row>
    <row r="65" spans="3:3" customFormat="1" x14ac:dyDescent="0.45">
      <c r="C65" s="420"/>
    </row>
    <row r="66" spans="3:3" customFormat="1" x14ac:dyDescent="0.45">
      <c r="C66" s="420"/>
    </row>
    <row r="67" spans="3:3" customFormat="1" x14ac:dyDescent="0.45">
      <c r="C67" s="420"/>
    </row>
    <row r="68" spans="3:3" customFormat="1" x14ac:dyDescent="0.45">
      <c r="C68" s="420"/>
    </row>
    <row r="69" spans="3:3" customFormat="1" x14ac:dyDescent="0.45">
      <c r="C69" s="420"/>
    </row>
    <row r="70" spans="3:3" customFormat="1" x14ac:dyDescent="0.45">
      <c r="C70" s="420"/>
    </row>
    <row r="71" spans="3:3" customFormat="1" x14ac:dyDescent="0.45">
      <c r="C71" s="420"/>
    </row>
    <row r="72" spans="3:3" customFormat="1" x14ac:dyDescent="0.45">
      <c r="C72" s="420"/>
    </row>
    <row r="73" spans="3:3" customFormat="1" x14ac:dyDescent="0.45">
      <c r="C73" s="420"/>
    </row>
    <row r="74" spans="3:3" customFormat="1" x14ac:dyDescent="0.45">
      <c r="C74" s="420"/>
    </row>
    <row r="75" spans="3:3" customFormat="1" x14ac:dyDescent="0.45">
      <c r="C75" s="420"/>
    </row>
    <row r="76" spans="3:3" customFormat="1" x14ac:dyDescent="0.45">
      <c r="C76" s="420"/>
    </row>
    <row r="77" spans="3:3" customFormat="1" x14ac:dyDescent="0.45">
      <c r="C77" s="420"/>
    </row>
    <row r="78" spans="3:3" customFormat="1" x14ac:dyDescent="0.45">
      <c r="C78" s="420"/>
    </row>
    <row r="79" spans="3:3" customFormat="1" x14ac:dyDescent="0.45">
      <c r="C79" s="420"/>
    </row>
    <row r="80" spans="3:3" customFormat="1" x14ac:dyDescent="0.45">
      <c r="C80" s="420"/>
    </row>
    <row r="81" spans="3:6" customFormat="1" x14ac:dyDescent="0.45">
      <c r="C81" s="420"/>
    </row>
    <row r="82" spans="3:6" x14ac:dyDescent="0.45">
      <c r="D82"/>
      <c r="E82"/>
      <c r="F82"/>
    </row>
    <row r="83" spans="3:6" x14ac:dyDescent="0.45">
      <c r="D83"/>
      <c r="E83"/>
      <c r="F83"/>
    </row>
    <row r="84" spans="3:6" x14ac:dyDescent="0.45">
      <c r="D84"/>
      <c r="E84"/>
      <c r="F84"/>
    </row>
    <row r="85" spans="3:6" x14ac:dyDescent="0.45">
      <c r="D85"/>
      <c r="E85"/>
      <c r="F85"/>
    </row>
    <row r="86" spans="3:6" x14ac:dyDescent="0.45">
      <c r="D86"/>
      <c r="E86"/>
      <c r="F86"/>
    </row>
    <row r="87" spans="3:6" x14ac:dyDescent="0.45">
      <c r="D87"/>
      <c r="E87"/>
      <c r="F87"/>
    </row>
    <row r="88" spans="3:6" x14ac:dyDescent="0.45">
      <c r="D88"/>
      <c r="E88"/>
      <c r="F88"/>
    </row>
    <row r="89" spans="3:6" x14ac:dyDescent="0.45">
      <c r="D89"/>
      <c r="E89"/>
      <c r="F89"/>
    </row>
    <row r="90" spans="3:6" x14ac:dyDescent="0.45">
      <c r="D90"/>
      <c r="E90"/>
      <c r="F90"/>
    </row>
    <row r="91" spans="3:6" x14ac:dyDescent="0.45">
      <c r="D91"/>
      <c r="E91"/>
      <c r="F91"/>
    </row>
    <row r="92" spans="3:6" x14ac:dyDescent="0.45">
      <c r="D92"/>
      <c r="E92"/>
      <c r="F92"/>
    </row>
    <row r="93" spans="3:6" x14ac:dyDescent="0.45">
      <c r="D93"/>
      <c r="E93"/>
      <c r="F93"/>
    </row>
    <row r="94" spans="3:6" x14ac:dyDescent="0.45">
      <c r="D94"/>
      <c r="E94"/>
      <c r="F94"/>
    </row>
    <row r="95" spans="3:6" x14ac:dyDescent="0.45">
      <c r="D95"/>
      <c r="E95"/>
      <c r="F95"/>
    </row>
    <row r="96" spans="3:6" x14ac:dyDescent="0.45">
      <c r="D96"/>
      <c r="E96"/>
      <c r="F96"/>
    </row>
    <row r="97" spans="4:6" x14ac:dyDescent="0.45">
      <c r="D97"/>
      <c r="E97"/>
      <c r="F97"/>
    </row>
    <row r="98" spans="4:6" x14ac:dyDescent="0.45">
      <c r="D98"/>
      <c r="E98"/>
      <c r="F98"/>
    </row>
    <row r="99" spans="4:6" x14ac:dyDescent="0.45">
      <c r="D99"/>
      <c r="E99"/>
      <c r="F99"/>
    </row>
    <row r="100" spans="4:6" x14ac:dyDescent="0.45">
      <c r="D100"/>
      <c r="E100"/>
      <c r="F100"/>
    </row>
    <row r="101" spans="4:6" x14ac:dyDescent="0.45">
      <c r="D101"/>
      <c r="E101"/>
      <c r="F101"/>
    </row>
    <row r="102" spans="4:6" x14ac:dyDescent="0.45">
      <c r="D102"/>
      <c r="E102"/>
      <c r="F102"/>
    </row>
    <row r="103" spans="4:6" x14ac:dyDescent="0.45">
      <c r="D103"/>
      <c r="E103"/>
      <c r="F103"/>
    </row>
    <row r="104" spans="4:6" x14ac:dyDescent="0.45">
      <c r="D104"/>
      <c r="E104"/>
      <c r="F104"/>
    </row>
    <row r="105" spans="4:6" x14ac:dyDescent="0.45">
      <c r="D105"/>
      <c r="E105"/>
      <c r="F105"/>
    </row>
    <row r="106" spans="4:6" x14ac:dyDescent="0.45">
      <c r="D106"/>
      <c r="E106"/>
      <c r="F106"/>
    </row>
    <row r="107" spans="4:6" x14ac:dyDescent="0.45">
      <c r="D107"/>
      <c r="E107"/>
      <c r="F107"/>
    </row>
    <row r="108" spans="4:6" x14ac:dyDescent="0.45">
      <c r="D108"/>
      <c r="E108"/>
      <c r="F108"/>
    </row>
    <row r="109" spans="4:6" x14ac:dyDescent="0.45">
      <c r="D109"/>
      <c r="E109"/>
      <c r="F109"/>
    </row>
    <row r="110" spans="4:6" x14ac:dyDescent="0.45">
      <c r="D110"/>
      <c r="E110"/>
      <c r="F110"/>
    </row>
    <row r="111" spans="4:6" x14ac:dyDescent="0.45">
      <c r="D111"/>
      <c r="E111"/>
      <c r="F111"/>
    </row>
    <row r="112" spans="4:6" x14ac:dyDescent="0.45">
      <c r="D112"/>
      <c r="E112"/>
      <c r="F112"/>
    </row>
    <row r="113" spans="4:6" x14ac:dyDescent="0.45">
      <c r="D113"/>
      <c r="E113"/>
      <c r="F113"/>
    </row>
    <row r="114" spans="4:6" x14ac:dyDescent="0.45">
      <c r="D114"/>
      <c r="E114"/>
      <c r="F114"/>
    </row>
    <row r="115" spans="4:6" x14ac:dyDescent="0.45">
      <c r="D115"/>
      <c r="E115"/>
      <c r="F115"/>
    </row>
    <row r="116" spans="4:6" x14ac:dyDescent="0.45">
      <c r="D116"/>
      <c r="E116"/>
      <c r="F116"/>
    </row>
    <row r="117" spans="4:6" x14ac:dyDescent="0.45">
      <c r="D117"/>
      <c r="E117"/>
      <c r="F117"/>
    </row>
    <row r="118" spans="4:6" x14ac:dyDescent="0.45">
      <c r="D118"/>
      <c r="E118"/>
      <c r="F118"/>
    </row>
    <row r="119" spans="4:6" x14ac:dyDescent="0.45">
      <c r="D119"/>
      <c r="E119"/>
      <c r="F119"/>
    </row>
    <row r="120" spans="4:6" x14ac:dyDescent="0.45">
      <c r="D120"/>
      <c r="E120"/>
      <c r="F120"/>
    </row>
    <row r="121" spans="4:6" x14ac:dyDescent="0.45">
      <c r="D121"/>
      <c r="E121"/>
      <c r="F121"/>
    </row>
    <row r="122" spans="4:6" x14ac:dyDescent="0.45">
      <c r="D122"/>
      <c r="E122"/>
      <c r="F122"/>
    </row>
    <row r="123" spans="4:6" x14ac:dyDescent="0.45">
      <c r="D123"/>
      <c r="E123"/>
      <c r="F123"/>
    </row>
    <row r="124" spans="4:6" x14ac:dyDescent="0.45">
      <c r="D124"/>
      <c r="E124"/>
      <c r="F124"/>
    </row>
    <row r="125" spans="4:6" x14ac:dyDescent="0.45">
      <c r="D125"/>
      <c r="E125"/>
      <c r="F125"/>
    </row>
    <row r="126" spans="4:6" x14ac:dyDescent="0.45">
      <c r="D126"/>
      <c r="E126"/>
      <c r="F126"/>
    </row>
    <row r="127" spans="4:6" x14ac:dyDescent="0.45">
      <c r="D127"/>
      <c r="E127"/>
      <c r="F127"/>
    </row>
    <row r="128" spans="4:6" x14ac:dyDescent="0.45">
      <c r="D128"/>
      <c r="E128"/>
      <c r="F128"/>
    </row>
    <row r="129" spans="4:6" x14ac:dyDescent="0.45">
      <c r="D129"/>
      <c r="E129"/>
      <c r="F129"/>
    </row>
    <row r="130" spans="4:6" x14ac:dyDescent="0.45">
      <c r="D130"/>
      <c r="E130"/>
      <c r="F130"/>
    </row>
    <row r="131" spans="4:6" x14ac:dyDescent="0.45">
      <c r="D131"/>
      <c r="E131"/>
      <c r="F131"/>
    </row>
    <row r="132" spans="4:6" x14ac:dyDescent="0.45">
      <c r="D132"/>
      <c r="E132"/>
      <c r="F132"/>
    </row>
    <row r="133" spans="4:6" x14ac:dyDescent="0.45">
      <c r="D133"/>
      <c r="E133"/>
      <c r="F133"/>
    </row>
    <row r="134" spans="4:6" x14ac:dyDescent="0.45">
      <c r="D134"/>
      <c r="E134"/>
      <c r="F134"/>
    </row>
    <row r="135" spans="4:6" x14ac:dyDescent="0.45">
      <c r="D135"/>
      <c r="E135"/>
      <c r="F135"/>
    </row>
    <row r="136" spans="4:6" x14ac:dyDescent="0.45">
      <c r="D136"/>
      <c r="E136"/>
      <c r="F136"/>
    </row>
    <row r="137" spans="4:6" x14ac:dyDescent="0.45">
      <c r="D137"/>
      <c r="E137"/>
      <c r="F137"/>
    </row>
    <row r="138" spans="4:6" x14ac:dyDescent="0.45">
      <c r="D138"/>
      <c r="E138"/>
      <c r="F138"/>
    </row>
    <row r="139" spans="4:6" x14ac:dyDescent="0.45">
      <c r="D139"/>
      <c r="E139"/>
      <c r="F139"/>
    </row>
    <row r="140" spans="4:6" x14ac:dyDescent="0.45">
      <c r="D140"/>
      <c r="E140"/>
      <c r="F140"/>
    </row>
    <row r="141" spans="4:6" x14ac:dyDescent="0.45">
      <c r="D141"/>
      <c r="E141"/>
      <c r="F141"/>
    </row>
    <row r="142" spans="4:6" x14ac:dyDescent="0.45">
      <c r="D142"/>
      <c r="E142"/>
      <c r="F142"/>
    </row>
    <row r="143" spans="4:6" x14ac:dyDescent="0.45">
      <c r="D143"/>
      <c r="E143"/>
      <c r="F143"/>
    </row>
    <row r="144" spans="4:6" x14ac:dyDescent="0.45">
      <c r="D144"/>
      <c r="E144"/>
      <c r="F144"/>
    </row>
    <row r="145" spans="4:6" x14ac:dyDescent="0.45">
      <c r="D145"/>
      <c r="E145"/>
      <c r="F145"/>
    </row>
    <row r="146" spans="4:6" x14ac:dyDescent="0.45">
      <c r="D146"/>
      <c r="E146"/>
      <c r="F146"/>
    </row>
    <row r="147" spans="4:6" x14ac:dyDescent="0.45">
      <c r="D147"/>
      <c r="E147"/>
      <c r="F147"/>
    </row>
    <row r="148" spans="4:6" x14ac:dyDescent="0.45">
      <c r="D148"/>
      <c r="E148"/>
      <c r="F148"/>
    </row>
    <row r="149" spans="4:6" x14ac:dyDescent="0.45">
      <c r="D149"/>
      <c r="E149"/>
      <c r="F149"/>
    </row>
    <row r="150" spans="4:6" x14ac:dyDescent="0.45">
      <c r="D150"/>
      <c r="E150"/>
      <c r="F150"/>
    </row>
    <row r="151" spans="4:6" x14ac:dyDescent="0.45">
      <c r="D151"/>
      <c r="E151"/>
      <c r="F151"/>
    </row>
    <row r="152" spans="4:6" x14ac:dyDescent="0.45">
      <c r="D152"/>
      <c r="E152"/>
      <c r="F152"/>
    </row>
    <row r="153" spans="4:6" x14ac:dyDescent="0.45">
      <c r="D153"/>
      <c r="E153"/>
      <c r="F153"/>
    </row>
    <row r="154" spans="4:6" x14ac:dyDescent="0.45">
      <c r="D154"/>
      <c r="E154"/>
      <c r="F154"/>
    </row>
    <row r="155" spans="4:6" x14ac:dyDescent="0.45">
      <c r="D155"/>
      <c r="E155"/>
      <c r="F155"/>
    </row>
    <row r="156" spans="4:6" x14ac:dyDescent="0.45">
      <c r="D156"/>
      <c r="E156"/>
      <c r="F156"/>
    </row>
    <row r="157" spans="4:6" x14ac:dyDescent="0.45">
      <c r="D157"/>
      <c r="E157"/>
      <c r="F157"/>
    </row>
    <row r="158" spans="4:6" x14ac:dyDescent="0.45">
      <c r="D158"/>
      <c r="E158"/>
      <c r="F158"/>
    </row>
    <row r="159" spans="4:6" x14ac:dyDescent="0.45">
      <c r="D159"/>
      <c r="E159"/>
      <c r="F159"/>
    </row>
    <row r="160" spans="4:6" x14ac:dyDescent="0.45">
      <c r="D160"/>
      <c r="E160"/>
      <c r="F160"/>
    </row>
    <row r="161" spans="4:6" x14ac:dyDescent="0.45">
      <c r="D161"/>
      <c r="E161"/>
      <c r="F161"/>
    </row>
    <row r="162" spans="4:6" x14ac:dyDescent="0.45">
      <c r="D162"/>
      <c r="E162"/>
      <c r="F162"/>
    </row>
    <row r="163" spans="4:6" x14ac:dyDescent="0.45">
      <c r="D163"/>
      <c r="E163"/>
      <c r="F163"/>
    </row>
    <row r="164" spans="4:6" x14ac:dyDescent="0.45">
      <c r="D164"/>
      <c r="E164"/>
      <c r="F164"/>
    </row>
    <row r="165" spans="4:6" x14ac:dyDescent="0.45">
      <c r="D165"/>
      <c r="E165"/>
      <c r="F165"/>
    </row>
    <row r="166" spans="4:6" x14ac:dyDescent="0.45">
      <c r="D166"/>
      <c r="E166"/>
      <c r="F166"/>
    </row>
    <row r="167" spans="4:6" x14ac:dyDescent="0.45">
      <c r="D167"/>
      <c r="E167"/>
      <c r="F167"/>
    </row>
    <row r="168" spans="4:6" x14ac:dyDescent="0.45">
      <c r="D168"/>
      <c r="E168"/>
      <c r="F168"/>
    </row>
    <row r="169" spans="4:6" x14ac:dyDescent="0.45">
      <c r="D169"/>
      <c r="E169"/>
      <c r="F169"/>
    </row>
    <row r="170" spans="4:6" x14ac:dyDescent="0.45">
      <c r="D170"/>
      <c r="E170"/>
      <c r="F170"/>
    </row>
    <row r="171" spans="4:6" x14ac:dyDescent="0.45">
      <c r="D171"/>
      <c r="E171"/>
      <c r="F171"/>
    </row>
    <row r="172" spans="4:6" x14ac:dyDescent="0.45">
      <c r="D172"/>
      <c r="E172"/>
      <c r="F172"/>
    </row>
    <row r="173" spans="4:6" x14ac:dyDescent="0.45">
      <c r="D173"/>
      <c r="E173"/>
      <c r="F173"/>
    </row>
    <row r="174" spans="4:6" x14ac:dyDescent="0.45">
      <c r="D174"/>
      <c r="E174"/>
      <c r="F174"/>
    </row>
    <row r="175" spans="4:6" x14ac:dyDescent="0.45">
      <c r="D175"/>
      <c r="E175"/>
      <c r="F175"/>
    </row>
    <row r="176" spans="4:6" x14ac:dyDescent="0.45">
      <c r="D176"/>
      <c r="E176"/>
      <c r="F176"/>
    </row>
    <row r="177" spans="4:6" x14ac:dyDescent="0.45">
      <c r="D177"/>
      <c r="E177"/>
      <c r="F177"/>
    </row>
    <row r="178" spans="4:6" x14ac:dyDescent="0.45">
      <c r="D178"/>
      <c r="E178"/>
      <c r="F178"/>
    </row>
    <row r="179" spans="4:6" x14ac:dyDescent="0.45">
      <c r="D179"/>
      <c r="E179"/>
      <c r="F179"/>
    </row>
    <row r="180" spans="4:6" x14ac:dyDescent="0.45">
      <c r="D180"/>
      <c r="E180"/>
      <c r="F180"/>
    </row>
    <row r="181" spans="4:6" x14ac:dyDescent="0.45">
      <c r="D181"/>
      <c r="E181"/>
      <c r="F181"/>
    </row>
    <row r="182" spans="4:6" x14ac:dyDescent="0.45">
      <c r="D182"/>
      <c r="E182"/>
      <c r="F182"/>
    </row>
    <row r="183" spans="4:6" x14ac:dyDescent="0.45">
      <c r="D183"/>
      <c r="E183"/>
      <c r="F183"/>
    </row>
    <row r="184" spans="4:6" x14ac:dyDescent="0.45">
      <c r="D184"/>
      <c r="E184"/>
      <c r="F184"/>
    </row>
    <row r="185" spans="4:6" x14ac:dyDescent="0.45">
      <c r="D185"/>
      <c r="E185"/>
      <c r="F185"/>
    </row>
    <row r="186" spans="4:6" x14ac:dyDescent="0.45">
      <c r="D186"/>
      <c r="E186"/>
      <c r="F186"/>
    </row>
    <row r="187" spans="4:6" x14ac:dyDescent="0.45">
      <c r="D187"/>
      <c r="E187"/>
      <c r="F187"/>
    </row>
    <row r="188" spans="4:6" x14ac:dyDescent="0.45">
      <c r="D188"/>
      <c r="E188"/>
      <c r="F188"/>
    </row>
    <row r="189" spans="4:6" x14ac:dyDescent="0.45">
      <c r="D189"/>
      <c r="E189"/>
      <c r="F189"/>
    </row>
    <row r="190" spans="4:6" x14ac:dyDescent="0.45">
      <c r="D190"/>
      <c r="E190"/>
      <c r="F190"/>
    </row>
    <row r="191" spans="4:6" x14ac:dyDescent="0.45">
      <c r="D191"/>
      <c r="E191"/>
      <c r="F191"/>
    </row>
    <row r="192" spans="4:6" x14ac:dyDescent="0.45">
      <c r="D192"/>
      <c r="E192"/>
      <c r="F192"/>
    </row>
    <row r="193" spans="4:6" x14ac:dyDescent="0.45">
      <c r="D193"/>
      <c r="E193"/>
      <c r="F193"/>
    </row>
    <row r="194" spans="4:6" x14ac:dyDescent="0.45">
      <c r="D194"/>
      <c r="E194"/>
      <c r="F194"/>
    </row>
    <row r="195" spans="4:6" x14ac:dyDescent="0.45">
      <c r="D195"/>
      <c r="E195"/>
      <c r="F195"/>
    </row>
    <row r="196" spans="4:6" x14ac:dyDescent="0.45">
      <c r="D196"/>
      <c r="E196"/>
      <c r="F196"/>
    </row>
    <row r="197" spans="4:6" x14ac:dyDescent="0.45">
      <c r="D197"/>
      <c r="E197"/>
      <c r="F197"/>
    </row>
    <row r="198" spans="4:6" x14ac:dyDescent="0.45">
      <c r="D198"/>
      <c r="E198"/>
      <c r="F198"/>
    </row>
    <row r="199" spans="4:6" x14ac:dyDescent="0.45">
      <c r="D199"/>
      <c r="E199"/>
      <c r="F199"/>
    </row>
    <row r="200" spans="4:6" x14ac:dyDescent="0.45">
      <c r="D200"/>
      <c r="E200"/>
      <c r="F200"/>
    </row>
    <row r="201" spans="4:6" x14ac:dyDescent="0.45">
      <c r="D201"/>
      <c r="E201"/>
      <c r="F201"/>
    </row>
    <row r="202" spans="4:6" x14ac:dyDescent="0.45">
      <c r="D202"/>
      <c r="E202"/>
      <c r="F202"/>
    </row>
    <row r="203" spans="4:6" x14ac:dyDescent="0.45">
      <c r="D203"/>
      <c r="E203"/>
      <c r="F203"/>
    </row>
    <row r="204" spans="4:6" x14ac:dyDescent="0.45">
      <c r="D204"/>
      <c r="E204"/>
      <c r="F204"/>
    </row>
    <row r="205" spans="4:6" x14ac:dyDescent="0.45">
      <c r="D205"/>
      <c r="E205"/>
      <c r="F205"/>
    </row>
    <row r="206" spans="4:6" x14ac:dyDescent="0.45">
      <c r="D206"/>
      <c r="E206"/>
      <c r="F206"/>
    </row>
    <row r="207" spans="4:6" x14ac:dyDescent="0.45">
      <c r="D207"/>
      <c r="E207"/>
      <c r="F207"/>
    </row>
    <row r="208" spans="4:6" x14ac:dyDescent="0.45">
      <c r="D208"/>
      <c r="E208"/>
      <c r="F208"/>
    </row>
    <row r="209" spans="4:6" x14ac:dyDescent="0.45">
      <c r="D209"/>
      <c r="E209"/>
      <c r="F209"/>
    </row>
    <row r="210" spans="4:6" x14ac:dyDescent="0.45">
      <c r="D210"/>
      <c r="E210"/>
      <c r="F210"/>
    </row>
    <row r="211" spans="4:6" x14ac:dyDescent="0.45">
      <c r="D211"/>
      <c r="E211"/>
      <c r="F211"/>
    </row>
    <row r="212" spans="4:6" x14ac:dyDescent="0.45">
      <c r="D212"/>
      <c r="E212"/>
      <c r="F212"/>
    </row>
    <row r="213" spans="4:6" x14ac:dyDescent="0.45">
      <c r="D213"/>
      <c r="E213"/>
      <c r="F213"/>
    </row>
    <row r="214" spans="4:6" x14ac:dyDescent="0.45">
      <c r="D214"/>
      <c r="E214"/>
      <c r="F214"/>
    </row>
    <row r="215" spans="4:6" x14ac:dyDescent="0.45">
      <c r="D215"/>
      <c r="E215"/>
      <c r="F215"/>
    </row>
    <row r="216" spans="4:6" x14ac:dyDescent="0.45">
      <c r="D216"/>
      <c r="E216"/>
      <c r="F216"/>
    </row>
    <row r="217" spans="4:6" x14ac:dyDescent="0.45">
      <c r="D217"/>
      <c r="E217"/>
      <c r="F217"/>
    </row>
    <row r="218" spans="4:6" x14ac:dyDescent="0.45">
      <c r="D218"/>
      <c r="E218"/>
      <c r="F218"/>
    </row>
    <row r="219" spans="4:6" x14ac:dyDescent="0.45">
      <c r="D219"/>
      <c r="E219"/>
      <c r="F219"/>
    </row>
    <row r="220" spans="4:6" x14ac:dyDescent="0.45">
      <c r="D220"/>
      <c r="E220"/>
      <c r="F220"/>
    </row>
    <row r="221" spans="4:6" x14ac:dyDescent="0.45">
      <c r="D221"/>
      <c r="E221"/>
      <c r="F221"/>
    </row>
    <row r="222" spans="4:6" x14ac:dyDescent="0.45">
      <c r="D222"/>
      <c r="E222"/>
      <c r="F222"/>
    </row>
    <row r="223" spans="4:6" x14ac:dyDescent="0.45">
      <c r="D223"/>
      <c r="E223"/>
      <c r="F223"/>
    </row>
    <row r="224" spans="4:6" x14ac:dyDescent="0.45">
      <c r="D224"/>
      <c r="E224"/>
      <c r="F224"/>
    </row>
    <row r="225" spans="4:6" x14ac:dyDescent="0.45">
      <c r="D225"/>
      <c r="E225"/>
      <c r="F225"/>
    </row>
    <row r="226" spans="4:6" x14ac:dyDescent="0.45">
      <c r="D226"/>
      <c r="E226"/>
      <c r="F226"/>
    </row>
    <row r="227" spans="4:6" x14ac:dyDescent="0.45">
      <c r="D227"/>
      <c r="E227"/>
      <c r="F227"/>
    </row>
    <row r="228" spans="4:6" x14ac:dyDescent="0.45">
      <c r="D228"/>
      <c r="E228"/>
      <c r="F228"/>
    </row>
    <row r="229" spans="4:6" x14ac:dyDescent="0.45">
      <c r="D229"/>
      <c r="E229"/>
      <c r="F229"/>
    </row>
    <row r="230" spans="4:6" x14ac:dyDescent="0.45">
      <c r="D230"/>
      <c r="E230"/>
      <c r="F230"/>
    </row>
    <row r="231" spans="4:6" x14ac:dyDescent="0.45">
      <c r="D231"/>
      <c r="E231"/>
      <c r="F231"/>
    </row>
    <row r="232" spans="4:6" x14ac:dyDescent="0.45">
      <c r="D232"/>
      <c r="E232"/>
      <c r="F232"/>
    </row>
    <row r="233" spans="4:6" x14ac:dyDescent="0.45">
      <c r="D233"/>
      <c r="E233"/>
      <c r="F233"/>
    </row>
    <row r="234" spans="4:6" x14ac:dyDescent="0.45">
      <c r="D234"/>
      <c r="E234"/>
      <c r="F234"/>
    </row>
    <row r="235" spans="4:6" x14ac:dyDescent="0.45">
      <c r="D235"/>
      <c r="E235"/>
      <c r="F235"/>
    </row>
    <row r="236" spans="4:6" x14ac:dyDescent="0.45">
      <c r="D236"/>
      <c r="E236"/>
      <c r="F236"/>
    </row>
    <row r="237" spans="4:6" x14ac:dyDescent="0.45">
      <c r="D237"/>
      <c r="E237"/>
      <c r="F237"/>
    </row>
    <row r="238" spans="4:6" x14ac:dyDescent="0.45">
      <c r="D238"/>
      <c r="E238"/>
      <c r="F238"/>
    </row>
    <row r="239" spans="4:6" x14ac:dyDescent="0.45">
      <c r="D239"/>
      <c r="E239"/>
      <c r="F239"/>
    </row>
    <row r="240" spans="4:6" x14ac:dyDescent="0.45">
      <c r="D240"/>
      <c r="E240"/>
      <c r="F240"/>
    </row>
    <row r="241" spans="4:6" x14ac:dyDescent="0.45">
      <c r="D241"/>
      <c r="E241"/>
      <c r="F241"/>
    </row>
    <row r="242" spans="4:6" x14ac:dyDescent="0.45">
      <c r="D242"/>
      <c r="E242"/>
      <c r="F242"/>
    </row>
    <row r="243" spans="4:6" x14ac:dyDescent="0.45">
      <c r="D243"/>
      <c r="E243"/>
      <c r="F243"/>
    </row>
    <row r="244" spans="4:6" x14ac:dyDescent="0.45">
      <c r="D244"/>
      <c r="E244"/>
      <c r="F244"/>
    </row>
    <row r="245" spans="4:6" x14ac:dyDescent="0.45">
      <c r="D245"/>
      <c r="E245"/>
      <c r="F245"/>
    </row>
    <row r="246" spans="4:6" x14ac:dyDescent="0.45">
      <c r="D246"/>
      <c r="E246"/>
      <c r="F246"/>
    </row>
    <row r="247" spans="4:6" x14ac:dyDescent="0.45">
      <c r="D247"/>
      <c r="E247"/>
      <c r="F247"/>
    </row>
    <row r="248" spans="4:6" x14ac:dyDescent="0.45">
      <c r="D248"/>
      <c r="E248"/>
      <c r="F248"/>
    </row>
    <row r="249" spans="4:6" x14ac:dyDescent="0.45">
      <c r="D249"/>
      <c r="E249"/>
      <c r="F249"/>
    </row>
    <row r="250" spans="4:6" x14ac:dyDescent="0.45">
      <c r="D250"/>
      <c r="E250"/>
      <c r="F250"/>
    </row>
    <row r="251" spans="4:6" x14ac:dyDescent="0.45">
      <c r="D251"/>
      <c r="E251"/>
      <c r="F251"/>
    </row>
    <row r="252" spans="4:6" x14ac:dyDescent="0.45">
      <c r="D252"/>
      <c r="E252"/>
      <c r="F252"/>
    </row>
    <row r="253" spans="4:6" x14ac:dyDescent="0.45">
      <c r="D253"/>
      <c r="E253"/>
      <c r="F253"/>
    </row>
    <row r="254" spans="4:6" x14ac:dyDescent="0.45">
      <c r="D254"/>
      <c r="E254"/>
      <c r="F254"/>
    </row>
    <row r="255" spans="4:6" x14ac:dyDescent="0.45">
      <c r="D255"/>
      <c r="E255"/>
      <c r="F255"/>
    </row>
    <row r="256" spans="4:6" x14ac:dyDescent="0.45">
      <c r="D256"/>
      <c r="E256"/>
      <c r="F256"/>
    </row>
    <row r="257" spans="4:6" x14ac:dyDescent="0.45">
      <c r="D257"/>
      <c r="E257"/>
      <c r="F257"/>
    </row>
    <row r="258" spans="4:6" x14ac:dyDescent="0.45">
      <c r="D258"/>
      <c r="E258"/>
      <c r="F258"/>
    </row>
    <row r="259" spans="4:6" x14ac:dyDescent="0.45">
      <c r="D259"/>
      <c r="E259"/>
      <c r="F259"/>
    </row>
    <row r="260" spans="4:6" x14ac:dyDescent="0.45">
      <c r="D260"/>
      <c r="E260"/>
      <c r="F260"/>
    </row>
    <row r="261" spans="4:6" x14ac:dyDescent="0.45">
      <c r="D261"/>
      <c r="E261"/>
      <c r="F261"/>
    </row>
    <row r="262" spans="4:6" x14ac:dyDescent="0.45">
      <c r="D262"/>
      <c r="E262"/>
      <c r="F262"/>
    </row>
    <row r="263" spans="4:6" x14ac:dyDescent="0.45">
      <c r="D263"/>
      <c r="E263"/>
      <c r="F263"/>
    </row>
    <row r="264" spans="4:6" x14ac:dyDescent="0.45">
      <c r="D264"/>
      <c r="E264"/>
      <c r="F264"/>
    </row>
    <row r="265" spans="4:6" x14ac:dyDescent="0.45">
      <c r="D265"/>
      <c r="E265"/>
      <c r="F265"/>
    </row>
    <row r="266" spans="4:6" x14ac:dyDescent="0.45">
      <c r="D266"/>
      <c r="E266"/>
      <c r="F266"/>
    </row>
    <row r="267" spans="4:6" x14ac:dyDescent="0.45">
      <c r="D267"/>
      <c r="E267"/>
      <c r="F267"/>
    </row>
    <row r="268" spans="4:6" x14ac:dyDescent="0.45">
      <c r="D268"/>
      <c r="E268"/>
      <c r="F268"/>
    </row>
    <row r="269" spans="4:6" x14ac:dyDescent="0.45">
      <c r="D269"/>
      <c r="E269"/>
      <c r="F269"/>
    </row>
    <row r="270" spans="4:6" x14ac:dyDescent="0.45">
      <c r="D270"/>
      <c r="E270"/>
      <c r="F270"/>
    </row>
    <row r="271" spans="4:6" x14ac:dyDescent="0.45">
      <c r="D271"/>
      <c r="E271"/>
      <c r="F271"/>
    </row>
    <row r="272" spans="4:6" x14ac:dyDescent="0.45">
      <c r="D272"/>
      <c r="E272"/>
      <c r="F272"/>
    </row>
    <row r="273" spans="4:6" x14ac:dyDescent="0.45">
      <c r="D273"/>
      <c r="E273"/>
      <c r="F273"/>
    </row>
    <row r="274" spans="4:6" x14ac:dyDescent="0.45">
      <c r="D274"/>
      <c r="E274"/>
      <c r="F274"/>
    </row>
    <row r="275" spans="4:6" x14ac:dyDescent="0.45">
      <c r="D275"/>
      <c r="E275"/>
      <c r="F275"/>
    </row>
    <row r="276" spans="4:6" x14ac:dyDescent="0.45">
      <c r="D276"/>
      <c r="E276"/>
      <c r="F276"/>
    </row>
    <row r="277" spans="4:6" x14ac:dyDescent="0.45">
      <c r="D277"/>
      <c r="E277"/>
      <c r="F277"/>
    </row>
    <row r="278" spans="4:6" x14ac:dyDescent="0.45">
      <c r="D278"/>
      <c r="E278"/>
      <c r="F278"/>
    </row>
    <row r="279" spans="4:6" x14ac:dyDescent="0.45">
      <c r="D279"/>
      <c r="E279"/>
      <c r="F279"/>
    </row>
    <row r="280" spans="4:6" x14ac:dyDescent="0.45">
      <c r="D280"/>
      <c r="E280"/>
      <c r="F280"/>
    </row>
    <row r="281" spans="4:6" x14ac:dyDescent="0.45">
      <c r="D281"/>
      <c r="E281"/>
      <c r="F281"/>
    </row>
    <row r="282" spans="4:6" x14ac:dyDescent="0.45">
      <c r="D282"/>
      <c r="E282"/>
      <c r="F282"/>
    </row>
    <row r="283" spans="4:6" x14ac:dyDescent="0.45">
      <c r="D283"/>
      <c r="E283"/>
      <c r="F283"/>
    </row>
    <row r="284" spans="4:6" x14ac:dyDescent="0.45">
      <c r="D284"/>
      <c r="E284"/>
      <c r="F284"/>
    </row>
    <row r="285" spans="4:6" x14ac:dyDescent="0.45">
      <c r="D285"/>
      <c r="E285"/>
      <c r="F285"/>
    </row>
    <row r="286" spans="4:6" x14ac:dyDescent="0.45">
      <c r="D286"/>
      <c r="E286"/>
      <c r="F286"/>
    </row>
    <row r="287" spans="4:6" x14ac:dyDescent="0.45">
      <c r="D287"/>
      <c r="E287"/>
      <c r="F287"/>
    </row>
    <row r="288" spans="4:6" x14ac:dyDescent="0.45">
      <c r="D288"/>
      <c r="E288"/>
      <c r="F288"/>
    </row>
    <row r="289" spans="4:6" x14ac:dyDescent="0.45">
      <c r="D289"/>
      <c r="E289"/>
      <c r="F289"/>
    </row>
    <row r="290" spans="4:6" x14ac:dyDescent="0.45">
      <c r="D290"/>
      <c r="E290"/>
      <c r="F290"/>
    </row>
    <row r="291" spans="4:6" x14ac:dyDescent="0.45">
      <c r="D291"/>
      <c r="E291"/>
      <c r="F291"/>
    </row>
    <row r="292" spans="4:6" x14ac:dyDescent="0.45">
      <c r="D292"/>
      <c r="E292"/>
      <c r="F292"/>
    </row>
    <row r="293" spans="4:6" x14ac:dyDescent="0.45">
      <c r="D293"/>
      <c r="E293"/>
      <c r="F293"/>
    </row>
    <row r="294" spans="4:6" x14ac:dyDescent="0.45">
      <c r="D294"/>
      <c r="E294"/>
      <c r="F294"/>
    </row>
    <row r="295" spans="4:6" x14ac:dyDescent="0.45">
      <c r="D295"/>
      <c r="E295"/>
      <c r="F295"/>
    </row>
    <row r="296" spans="4:6" x14ac:dyDescent="0.45">
      <c r="D296"/>
      <c r="E296"/>
      <c r="F296"/>
    </row>
    <row r="297" spans="4:6" x14ac:dyDescent="0.45">
      <c r="D297"/>
      <c r="E297"/>
      <c r="F297"/>
    </row>
    <row r="298" spans="4:6" x14ac:dyDescent="0.45">
      <c r="D298"/>
      <c r="E298"/>
      <c r="F298"/>
    </row>
    <row r="299" spans="4:6" x14ac:dyDescent="0.45">
      <c r="D299"/>
      <c r="E299"/>
      <c r="F299"/>
    </row>
    <row r="300" spans="4:6" x14ac:dyDescent="0.45">
      <c r="D300"/>
      <c r="E300"/>
      <c r="F300"/>
    </row>
    <row r="301" spans="4:6" x14ac:dyDescent="0.45">
      <c r="D301"/>
      <c r="E301"/>
      <c r="F301"/>
    </row>
    <row r="302" spans="4:6" x14ac:dyDescent="0.45">
      <c r="D302"/>
      <c r="E302"/>
      <c r="F302"/>
    </row>
    <row r="303" spans="4:6" x14ac:dyDescent="0.45">
      <c r="D303"/>
      <c r="E303"/>
      <c r="F303"/>
    </row>
    <row r="304" spans="4:6" x14ac:dyDescent="0.45">
      <c r="D304"/>
      <c r="E304"/>
      <c r="F304"/>
    </row>
    <row r="305" spans="4:6" x14ac:dyDescent="0.45">
      <c r="D305"/>
      <c r="E305"/>
      <c r="F305"/>
    </row>
    <row r="306" spans="4:6" x14ac:dyDescent="0.45">
      <c r="D306"/>
      <c r="E306"/>
      <c r="F306"/>
    </row>
    <row r="307" spans="4:6" x14ac:dyDescent="0.45">
      <c r="D307"/>
      <c r="E307"/>
      <c r="F307"/>
    </row>
    <row r="308" spans="4:6" x14ac:dyDescent="0.45">
      <c r="D308"/>
      <c r="E308"/>
      <c r="F308"/>
    </row>
    <row r="309" spans="4:6" x14ac:dyDescent="0.45">
      <c r="D309"/>
      <c r="E309"/>
      <c r="F309"/>
    </row>
    <row r="310" spans="4:6" x14ac:dyDescent="0.45">
      <c r="D310"/>
      <c r="E310"/>
      <c r="F310"/>
    </row>
    <row r="311" spans="4:6" x14ac:dyDescent="0.45">
      <c r="D311"/>
      <c r="E311"/>
      <c r="F311"/>
    </row>
    <row r="312" spans="4:6" x14ac:dyDescent="0.45">
      <c r="D312"/>
      <c r="E312"/>
      <c r="F312"/>
    </row>
    <row r="313" spans="4:6" x14ac:dyDescent="0.45">
      <c r="D313"/>
      <c r="E313"/>
      <c r="F313"/>
    </row>
    <row r="314" spans="4:6" x14ac:dyDescent="0.45">
      <c r="D314"/>
      <c r="E314"/>
      <c r="F314"/>
    </row>
    <row r="315" spans="4:6" x14ac:dyDescent="0.45">
      <c r="D315"/>
      <c r="E315"/>
      <c r="F315"/>
    </row>
    <row r="316" spans="4:6" x14ac:dyDescent="0.45">
      <c r="D316"/>
      <c r="E316"/>
      <c r="F316"/>
    </row>
    <row r="317" spans="4:6" x14ac:dyDescent="0.45">
      <c r="D317"/>
      <c r="E317"/>
      <c r="F317"/>
    </row>
    <row r="318" spans="4:6" x14ac:dyDescent="0.45">
      <c r="D318"/>
      <c r="E318"/>
      <c r="F318"/>
    </row>
    <row r="319" spans="4:6" x14ac:dyDescent="0.45">
      <c r="D319"/>
      <c r="E319"/>
      <c r="F319"/>
    </row>
    <row r="320" spans="4:6" x14ac:dyDescent="0.45">
      <c r="D320"/>
      <c r="E320"/>
      <c r="F320"/>
    </row>
    <row r="321" spans="4:6" x14ac:dyDescent="0.45">
      <c r="D321"/>
      <c r="E321"/>
      <c r="F321"/>
    </row>
    <row r="322" spans="4:6" x14ac:dyDescent="0.45">
      <c r="D322"/>
      <c r="E322"/>
      <c r="F322"/>
    </row>
    <row r="323" spans="4:6" x14ac:dyDescent="0.45">
      <c r="D323"/>
      <c r="E323"/>
      <c r="F323"/>
    </row>
    <row r="324" spans="4:6" x14ac:dyDescent="0.45">
      <c r="D324"/>
      <c r="E324"/>
      <c r="F324"/>
    </row>
    <row r="325" spans="4:6" x14ac:dyDescent="0.45">
      <c r="D325"/>
      <c r="E325"/>
      <c r="F325"/>
    </row>
    <row r="326" spans="4:6" x14ac:dyDescent="0.45">
      <c r="D326"/>
      <c r="E326"/>
      <c r="F326"/>
    </row>
    <row r="327" spans="4:6" x14ac:dyDescent="0.45">
      <c r="D327"/>
      <c r="E327"/>
      <c r="F327"/>
    </row>
    <row r="328" spans="4:6" x14ac:dyDescent="0.45">
      <c r="D328"/>
      <c r="E328"/>
      <c r="F328"/>
    </row>
    <row r="329" spans="4:6" x14ac:dyDescent="0.45">
      <c r="D329"/>
      <c r="E329"/>
      <c r="F329"/>
    </row>
    <row r="330" spans="4:6" x14ac:dyDescent="0.45">
      <c r="D330"/>
      <c r="E330"/>
      <c r="F330"/>
    </row>
    <row r="331" spans="4:6" x14ac:dyDescent="0.45">
      <c r="D331"/>
      <c r="E331"/>
      <c r="F331"/>
    </row>
    <row r="332" spans="4:6" x14ac:dyDescent="0.45">
      <c r="D332"/>
      <c r="E332"/>
      <c r="F332"/>
    </row>
    <row r="333" spans="4:6" x14ac:dyDescent="0.45">
      <c r="D333"/>
      <c r="E333"/>
      <c r="F333"/>
    </row>
    <row r="334" spans="4:6" x14ac:dyDescent="0.45">
      <c r="D334"/>
      <c r="E334"/>
      <c r="F334"/>
    </row>
    <row r="335" spans="4:6" x14ac:dyDescent="0.45">
      <c r="D335"/>
      <c r="E335"/>
      <c r="F335"/>
    </row>
    <row r="336" spans="4:6" x14ac:dyDescent="0.45">
      <c r="D336"/>
      <c r="E336"/>
      <c r="F336"/>
    </row>
    <row r="337" spans="4:6" x14ac:dyDescent="0.45">
      <c r="D337"/>
      <c r="E337"/>
      <c r="F337"/>
    </row>
    <row r="338" spans="4:6" x14ac:dyDescent="0.45">
      <c r="D338"/>
      <c r="E338"/>
      <c r="F338"/>
    </row>
    <row r="339" spans="4:6" x14ac:dyDescent="0.45">
      <c r="D339"/>
      <c r="E339"/>
      <c r="F339"/>
    </row>
    <row r="340" spans="4:6" x14ac:dyDescent="0.45">
      <c r="D340"/>
      <c r="E340"/>
      <c r="F340"/>
    </row>
    <row r="341" spans="4:6" x14ac:dyDescent="0.45">
      <c r="D341"/>
      <c r="E341"/>
      <c r="F341"/>
    </row>
    <row r="342" spans="4:6" x14ac:dyDescent="0.45">
      <c r="D342"/>
      <c r="E342"/>
      <c r="F342"/>
    </row>
    <row r="343" spans="4:6" x14ac:dyDescent="0.45">
      <c r="D343"/>
      <c r="E343"/>
      <c r="F343"/>
    </row>
    <row r="344" spans="4:6" x14ac:dyDescent="0.45">
      <c r="D344"/>
      <c r="E344"/>
      <c r="F344"/>
    </row>
    <row r="345" spans="4:6" x14ac:dyDescent="0.45">
      <c r="D345"/>
      <c r="E345"/>
      <c r="F345"/>
    </row>
    <row r="346" spans="4:6" x14ac:dyDescent="0.45">
      <c r="D346"/>
      <c r="E346"/>
      <c r="F346"/>
    </row>
    <row r="347" spans="4:6" x14ac:dyDescent="0.45">
      <c r="D347"/>
      <c r="E347"/>
      <c r="F347"/>
    </row>
    <row r="348" spans="4:6" x14ac:dyDescent="0.45">
      <c r="D348"/>
      <c r="E348"/>
      <c r="F348"/>
    </row>
    <row r="349" spans="4:6" x14ac:dyDescent="0.45">
      <c r="D349"/>
      <c r="E349"/>
      <c r="F349"/>
    </row>
    <row r="350" spans="4:6" x14ac:dyDescent="0.45">
      <c r="D350"/>
      <c r="E350"/>
      <c r="F350"/>
    </row>
    <row r="351" spans="4:6" x14ac:dyDescent="0.45">
      <c r="D351"/>
      <c r="E351"/>
      <c r="F351"/>
    </row>
    <row r="352" spans="4:6" x14ac:dyDescent="0.45">
      <c r="D352"/>
      <c r="E352"/>
      <c r="F352"/>
    </row>
    <row r="353" spans="4:6" x14ac:dyDescent="0.45">
      <c r="D353"/>
      <c r="E353"/>
      <c r="F353"/>
    </row>
    <row r="354" spans="4:6" x14ac:dyDescent="0.45">
      <c r="D354"/>
      <c r="E354"/>
      <c r="F354"/>
    </row>
    <row r="355" spans="4:6" x14ac:dyDescent="0.45">
      <c r="D355"/>
      <c r="E355"/>
      <c r="F355"/>
    </row>
    <row r="356" spans="4:6" x14ac:dyDescent="0.45">
      <c r="D356"/>
      <c r="E356"/>
      <c r="F356"/>
    </row>
    <row r="357" spans="4:6" x14ac:dyDescent="0.45">
      <c r="D357"/>
      <c r="E357"/>
      <c r="F357"/>
    </row>
    <row r="358" spans="4:6" x14ac:dyDescent="0.45">
      <c r="D358"/>
      <c r="E358"/>
      <c r="F358"/>
    </row>
    <row r="359" spans="4:6" x14ac:dyDescent="0.45">
      <c r="D359"/>
      <c r="E359"/>
      <c r="F359"/>
    </row>
    <row r="360" spans="4:6" x14ac:dyDescent="0.45">
      <c r="D360"/>
      <c r="E360"/>
      <c r="F360"/>
    </row>
    <row r="361" spans="4:6" x14ac:dyDescent="0.45">
      <c r="D361"/>
      <c r="E361"/>
      <c r="F361"/>
    </row>
    <row r="362" spans="4:6" x14ac:dyDescent="0.45">
      <c r="D362"/>
      <c r="E362"/>
      <c r="F362"/>
    </row>
    <row r="363" spans="4:6" x14ac:dyDescent="0.45">
      <c r="D363"/>
      <c r="E363"/>
      <c r="F363"/>
    </row>
    <row r="364" spans="4:6" x14ac:dyDescent="0.45">
      <c r="D364"/>
      <c r="E364"/>
      <c r="F364"/>
    </row>
    <row r="365" spans="4:6" x14ac:dyDescent="0.45">
      <c r="D365"/>
      <c r="E365"/>
      <c r="F365"/>
    </row>
    <row r="366" spans="4:6" x14ac:dyDescent="0.45">
      <c r="D366"/>
      <c r="E366"/>
      <c r="F366"/>
    </row>
    <row r="367" spans="4:6" x14ac:dyDescent="0.45">
      <c r="D367"/>
      <c r="E367"/>
      <c r="F367"/>
    </row>
    <row r="368" spans="4:6" x14ac:dyDescent="0.45">
      <c r="D368"/>
      <c r="E368"/>
      <c r="F368"/>
    </row>
    <row r="369" spans="4:6" x14ac:dyDescent="0.45">
      <c r="D369"/>
      <c r="E369"/>
      <c r="F369"/>
    </row>
    <row r="370" spans="4:6" x14ac:dyDescent="0.45">
      <c r="D370"/>
      <c r="E370"/>
      <c r="F370"/>
    </row>
    <row r="371" spans="4:6" x14ac:dyDescent="0.45">
      <c r="D371"/>
      <c r="E371"/>
      <c r="F371"/>
    </row>
    <row r="372" spans="4:6" x14ac:dyDescent="0.45">
      <c r="D372"/>
      <c r="E372"/>
      <c r="F372"/>
    </row>
    <row r="373" spans="4:6" x14ac:dyDescent="0.45">
      <c r="D373"/>
      <c r="E373"/>
      <c r="F373"/>
    </row>
    <row r="374" spans="4:6" x14ac:dyDescent="0.45">
      <c r="D374"/>
      <c r="E374"/>
      <c r="F374"/>
    </row>
    <row r="375" spans="4:6" x14ac:dyDescent="0.45">
      <c r="D375"/>
      <c r="E375"/>
      <c r="F375"/>
    </row>
    <row r="376" spans="4:6" x14ac:dyDescent="0.45">
      <c r="D376"/>
      <c r="E376"/>
      <c r="F376"/>
    </row>
    <row r="377" spans="4:6" x14ac:dyDescent="0.45">
      <c r="D377"/>
      <c r="E377"/>
      <c r="F377"/>
    </row>
    <row r="378" spans="4:6" x14ac:dyDescent="0.45">
      <c r="D378"/>
      <c r="E378"/>
      <c r="F378"/>
    </row>
    <row r="379" spans="4:6" x14ac:dyDescent="0.45">
      <c r="D379"/>
      <c r="E379"/>
      <c r="F379"/>
    </row>
    <row r="380" spans="4:6" x14ac:dyDescent="0.45">
      <c r="D380"/>
      <c r="E380"/>
      <c r="F380"/>
    </row>
    <row r="381" spans="4:6" x14ac:dyDescent="0.45">
      <c r="D381"/>
      <c r="E381"/>
      <c r="F381"/>
    </row>
    <row r="382" spans="4:6" x14ac:dyDescent="0.45">
      <c r="D382"/>
      <c r="E382"/>
      <c r="F382"/>
    </row>
    <row r="383" spans="4:6" x14ac:dyDescent="0.45">
      <c r="D383"/>
      <c r="E383"/>
      <c r="F383"/>
    </row>
    <row r="384" spans="4:6" x14ac:dyDescent="0.45">
      <c r="D384"/>
      <c r="E384"/>
      <c r="F384"/>
    </row>
    <row r="385" spans="4:6" x14ac:dyDescent="0.45">
      <c r="D385"/>
      <c r="E385"/>
      <c r="F385"/>
    </row>
    <row r="386" spans="4:6" x14ac:dyDescent="0.45">
      <c r="D386"/>
      <c r="E386"/>
      <c r="F386"/>
    </row>
    <row r="387" spans="4:6" x14ac:dyDescent="0.45">
      <c r="D387"/>
      <c r="E387"/>
      <c r="F387"/>
    </row>
    <row r="388" spans="4:6" x14ac:dyDescent="0.45">
      <c r="D388"/>
      <c r="E388"/>
      <c r="F388"/>
    </row>
    <row r="389" spans="4:6" x14ac:dyDescent="0.45">
      <c r="D389"/>
      <c r="E389"/>
      <c r="F389"/>
    </row>
    <row r="390" spans="4:6" x14ac:dyDescent="0.45">
      <c r="D390"/>
      <c r="E390"/>
      <c r="F390"/>
    </row>
    <row r="391" spans="4:6" x14ac:dyDescent="0.45">
      <c r="D391"/>
      <c r="E391"/>
      <c r="F391"/>
    </row>
    <row r="392" spans="4:6" x14ac:dyDescent="0.45">
      <c r="D392"/>
      <c r="E392"/>
      <c r="F392"/>
    </row>
    <row r="393" spans="4:6" x14ac:dyDescent="0.45">
      <c r="D393"/>
      <c r="E393"/>
      <c r="F393"/>
    </row>
    <row r="394" spans="4:6" x14ac:dyDescent="0.45">
      <c r="D394"/>
      <c r="E394"/>
      <c r="F394"/>
    </row>
    <row r="395" spans="4:6" x14ac:dyDescent="0.45">
      <c r="D395"/>
      <c r="E395"/>
      <c r="F395"/>
    </row>
    <row r="396" spans="4:6" x14ac:dyDescent="0.45">
      <c r="D396"/>
      <c r="E396"/>
      <c r="F396"/>
    </row>
    <row r="397" spans="4:6" x14ac:dyDescent="0.45">
      <c r="D397"/>
      <c r="E397"/>
      <c r="F397"/>
    </row>
    <row r="398" spans="4:6" x14ac:dyDescent="0.45">
      <c r="D398"/>
      <c r="E398"/>
      <c r="F398"/>
    </row>
    <row r="399" spans="4:6" x14ac:dyDescent="0.45">
      <c r="D399"/>
      <c r="E399"/>
      <c r="F399"/>
    </row>
    <row r="400" spans="4:6" x14ac:dyDescent="0.45">
      <c r="D400"/>
      <c r="E400"/>
      <c r="F400"/>
    </row>
    <row r="401" spans="4:6" x14ac:dyDescent="0.45">
      <c r="D401"/>
      <c r="E401"/>
      <c r="F401"/>
    </row>
    <row r="402" spans="4:6" x14ac:dyDescent="0.45">
      <c r="D402"/>
      <c r="E402"/>
      <c r="F402"/>
    </row>
    <row r="403" spans="4:6" x14ac:dyDescent="0.45">
      <c r="D403"/>
      <c r="E403"/>
      <c r="F403"/>
    </row>
    <row r="404" spans="4:6" x14ac:dyDescent="0.45">
      <c r="D404"/>
      <c r="E404"/>
      <c r="F404"/>
    </row>
    <row r="405" spans="4:6" x14ac:dyDescent="0.45">
      <c r="D405"/>
      <c r="E405"/>
      <c r="F405"/>
    </row>
    <row r="406" spans="4:6" x14ac:dyDescent="0.45">
      <c r="D406"/>
      <c r="E406"/>
      <c r="F406"/>
    </row>
    <row r="407" spans="4:6" x14ac:dyDescent="0.45">
      <c r="D407"/>
      <c r="E407"/>
      <c r="F407"/>
    </row>
    <row r="408" spans="4:6" x14ac:dyDescent="0.45">
      <c r="D408"/>
      <c r="E408"/>
      <c r="F408"/>
    </row>
    <row r="409" spans="4:6" x14ac:dyDescent="0.45">
      <c r="D409"/>
      <c r="E409"/>
      <c r="F409"/>
    </row>
    <row r="410" spans="4:6" x14ac:dyDescent="0.45">
      <c r="D410"/>
      <c r="E410"/>
      <c r="F410"/>
    </row>
    <row r="411" spans="4:6" x14ac:dyDescent="0.45">
      <c r="D411"/>
      <c r="E411"/>
      <c r="F411"/>
    </row>
    <row r="412" spans="4:6" x14ac:dyDescent="0.45">
      <c r="D412"/>
      <c r="E412"/>
      <c r="F412"/>
    </row>
    <row r="413" spans="4:6" x14ac:dyDescent="0.45">
      <c r="D413"/>
      <c r="E413"/>
      <c r="F413"/>
    </row>
    <row r="414" spans="4:6" x14ac:dyDescent="0.45">
      <c r="D414"/>
      <c r="E414"/>
      <c r="F414"/>
    </row>
    <row r="415" spans="4:6" x14ac:dyDescent="0.45">
      <c r="D415"/>
      <c r="E415"/>
      <c r="F415"/>
    </row>
    <row r="416" spans="4:6" x14ac:dyDescent="0.45">
      <c r="D416"/>
      <c r="E416"/>
      <c r="F416"/>
    </row>
    <row r="417" spans="4:6" x14ac:dyDescent="0.45">
      <c r="D417"/>
      <c r="E417"/>
      <c r="F417"/>
    </row>
    <row r="418" spans="4:6" x14ac:dyDescent="0.45">
      <c r="D418"/>
      <c r="E418"/>
      <c r="F418"/>
    </row>
    <row r="419" spans="4:6" x14ac:dyDescent="0.45">
      <c r="D419"/>
      <c r="E419"/>
      <c r="F419"/>
    </row>
    <row r="420" spans="4:6" x14ac:dyDescent="0.45">
      <c r="D420"/>
      <c r="E420"/>
      <c r="F420"/>
    </row>
    <row r="421" spans="4:6" x14ac:dyDescent="0.45">
      <c r="D421"/>
      <c r="E421"/>
      <c r="F421"/>
    </row>
    <row r="422" spans="4:6" x14ac:dyDescent="0.45">
      <c r="D422"/>
      <c r="E422"/>
      <c r="F422"/>
    </row>
    <row r="423" spans="4:6" x14ac:dyDescent="0.45">
      <c r="D423"/>
      <c r="E423"/>
      <c r="F423"/>
    </row>
    <row r="424" spans="4:6" x14ac:dyDescent="0.45">
      <c r="D424"/>
      <c r="E424"/>
      <c r="F424"/>
    </row>
    <row r="425" spans="4:6" x14ac:dyDescent="0.45">
      <c r="D425"/>
      <c r="E425"/>
      <c r="F425"/>
    </row>
    <row r="426" spans="4:6" x14ac:dyDescent="0.45">
      <c r="D426"/>
      <c r="E426"/>
      <c r="F426"/>
    </row>
    <row r="427" spans="4:6" x14ac:dyDescent="0.45">
      <c r="D427"/>
      <c r="E427"/>
      <c r="F427"/>
    </row>
    <row r="428" spans="4:6" x14ac:dyDescent="0.45">
      <c r="D428"/>
      <c r="E428"/>
      <c r="F428"/>
    </row>
    <row r="429" spans="4:6" x14ac:dyDescent="0.45">
      <c r="D429"/>
      <c r="E429"/>
      <c r="F429"/>
    </row>
    <row r="430" spans="4:6" x14ac:dyDescent="0.45">
      <c r="D430"/>
      <c r="E430"/>
      <c r="F430"/>
    </row>
    <row r="431" spans="4:6" x14ac:dyDescent="0.45">
      <c r="D431"/>
      <c r="E431"/>
      <c r="F431"/>
    </row>
    <row r="432" spans="4:6" x14ac:dyDescent="0.45">
      <c r="D432"/>
      <c r="E432"/>
      <c r="F432"/>
    </row>
    <row r="433" spans="4:6" x14ac:dyDescent="0.45">
      <c r="D433"/>
      <c r="E433"/>
      <c r="F433"/>
    </row>
    <row r="434" spans="4:6" x14ac:dyDescent="0.45">
      <c r="D434"/>
      <c r="E434"/>
      <c r="F434"/>
    </row>
    <row r="435" spans="4:6" x14ac:dyDescent="0.45">
      <c r="D435"/>
      <c r="E435"/>
      <c r="F435"/>
    </row>
    <row r="436" spans="4:6" x14ac:dyDescent="0.45">
      <c r="D436"/>
      <c r="E436"/>
      <c r="F436"/>
    </row>
    <row r="437" spans="4:6" x14ac:dyDescent="0.45">
      <c r="D437"/>
      <c r="E437"/>
      <c r="F437"/>
    </row>
    <row r="438" spans="4:6" x14ac:dyDescent="0.45">
      <c r="D438"/>
      <c r="E438"/>
      <c r="F438"/>
    </row>
    <row r="439" spans="4:6" x14ac:dyDescent="0.45">
      <c r="D439"/>
      <c r="E439"/>
      <c r="F439"/>
    </row>
    <row r="440" spans="4:6" x14ac:dyDescent="0.45">
      <c r="D440"/>
      <c r="E440"/>
      <c r="F440"/>
    </row>
    <row r="441" spans="4:6" x14ac:dyDescent="0.45">
      <c r="D441"/>
      <c r="E441"/>
      <c r="F441"/>
    </row>
    <row r="442" spans="4:6" x14ac:dyDescent="0.45">
      <c r="D442"/>
      <c r="E442"/>
      <c r="F442"/>
    </row>
    <row r="443" spans="4:6" x14ac:dyDescent="0.45">
      <c r="D443"/>
      <c r="E443"/>
      <c r="F443"/>
    </row>
    <row r="444" spans="4:6" x14ac:dyDescent="0.45">
      <c r="D444"/>
      <c r="E444"/>
      <c r="F444"/>
    </row>
    <row r="445" spans="4:6" x14ac:dyDescent="0.45">
      <c r="D445"/>
      <c r="E445"/>
      <c r="F445"/>
    </row>
    <row r="446" spans="4:6" x14ac:dyDescent="0.45">
      <c r="D446"/>
      <c r="E446"/>
      <c r="F446"/>
    </row>
    <row r="447" spans="4:6" x14ac:dyDescent="0.45">
      <c r="D447"/>
      <c r="E447"/>
      <c r="F447"/>
    </row>
    <row r="448" spans="4:6" x14ac:dyDescent="0.45">
      <c r="D448"/>
      <c r="E448"/>
      <c r="F448"/>
    </row>
    <row r="449" spans="4:6" x14ac:dyDescent="0.45">
      <c r="D449"/>
      <c r="E449"/>
      <c r="F449"/>
    </row>
    <row r="450" spans="4:6" x14ac:dyDescent="0.45">
      <c r="D450"/>
      <c r="E450"/>
      <c r="F450"/>
    </row>
    <row r="451" spans="4:6" x14ac:dyDescent="0.45">
      <c r="D451"/>
      <c r="E451"/>
      <c r="F451"/>
    </row>
    <row r="452" spans="4:6" x14ac:dyDescent="0.45">
      <c r="D452"/>
      <c r="E452"/>
      <c r="F452"/>
    </row>
    <row r="453" spans="4:6" x14ac:dyDescent="0.45">
      <c r="D453"/>
      <c r="E453"/>
      <c r="F453"/>
    </row>
    <row r="454" spans="4:6" x14ac:dyDescent="0.45">
      <c r="D454"/>
      <c r="E454"/>
      <c r="F454"/>
    </row>
    <row r="455" spans="4:6" x14ac:dyDescent="0.45">
      <c r="D455"/>
      <c r="E455"/>
      <c r="F455"/>
    </row>
    <row r="456" spans="4:6" x14ac:dyDescent="0.45">
      <c r="D456"/>
      <c r="E456"/>
      <c r="F456"/>
    </row>
    <row r="457" spans="4:6" x14ac:dyDescent="0.45">
      <c r="D457"/>
      <c r="E457"/>
      <c r="F457"/>
    </row>
    <row r="458" spans="4:6" x14ac:dyDescent="0.45">
      <c r="D458"/>
      <c r="E458"/>
      <c r="F458"/>
    </row>
    <row r="459" spans="4:6" x14ac:dyDescent="0.45">
      <c r="D459"/>
      <c r="E459"/>
      <c r="F459"/>
    </row>
    <row r="460" spans="4:6" x14ac:dyDescent="0.45">
      <c r="D460"/>
      <c r="E460"/>
      <c r="F460"/>
    </row>
    <row r="461" spans="4:6" x14ac:dyDescent="0.45">
      <c r="D461"/>
      <c r="E461"/>
      <c r="F461"/>
    </row>
    <row r="462" spans="4:6" x14ac:dyDescent="0.45">
      <c r="D462"/>
      <c r="E462"/>
      <c r="F462"/>
    </row>
    <row r="463" spans="4:6" x14ac:dyDescent="0.45">
      <c r="D463"/>
      <c r="E463"/>
      <c r="F463"/>
    </row>
    <row r="464" spans="4:6" x14ac:dyDescent="0.45">
      <c r="D464"/>
      <c r="E464"/>
      <c r="F464"/>
    </row>
    <row r="465" spans="4:6" x14ac:dyDescent="0.45">
      <c r="D465"/>
      <c r="E465"/>
      <c r="F465"/>
    </row>
    <row r="466" spans="4:6" x14ac:dyDescent="0.45">
      <c r="D466"/>
      <c r="E466"/>
      <c r="F466"/>
    </row>
    <row r="467" spans="4:6" x14ac:dyDescent="0.45">
      <c r="D467"/>
      <c r="E467"/>
      <c r="F467"/>
    </row>
    <row r="468" spans="4:6" x14ac:dyDescent="0.45">
      <c r="D468"/>
      <c r="E468"/>
      <c r="F468"/>
    </row>
    <row r="469" spans="4:6" x14ac:dyDescent="0.45">
      <c r="D469"/>
      <c r="E469"/>
      <c r="F469"/>
    </row>
    <row r="470" spans="4:6" x14ac:dyDescent="0.45">
      <c r="D470"/>
      <c r="E470"/>
      <c r="F470"/>
    </row>
    <row r="471" spans="4:6" x14ac:dyDescent="0.45">
      <c r="D471"/>
      <c r="E471"/>
      <c r="F471"/>
    </row>
    <row r="472" spans="4:6" x14ac:dyDescent="0.45">
      <c r="D472"/>
      <c r="E472"/>
      <c r="F472"/>
    </row>
    <row r="473" spans="4:6" x14ac:dyDescent="0.45">
      <c r="D473"/>
      <c r="E473"/>
      <c r="F473"/>
    </row>
    <row r="474" spans="4:6" x14ac:dyDescent="0.45">
      <c r="D474"/>
      <c r="E474"/>
      <c r="F474"/>
    </row>
    <row r="475" spans="4:6" x14ac:dyDescent="0.45">
      <c r="D475"/>
      <c r="E475"/>
      <c r="F475"/>
    </row>
    <row r="476" spans="4:6" x14ac:dyDescent="0.45">
      <c r="D476"/>
      <c r="E476"/>
      <c r="F476"/>
    </row>
    <row r="477" spans="4:6" x14ac:dyDescent="0.45">
      <c r="D477"/>
      <c r="E477"/>
      <c r="F477"/>
    </row>
    <row r="478" spans="4:6" x14ac:dyDescent="0.45">
      <c r="D478"/>
      <c r="E478"/>
      <c r="F478"/>
    </row>
    <row r="479" spans="4:6" x14ac:dyDescent="0.45">
      <c r="D479"/>
      <c r="E479"/>
      <c r="F479"/>
    </row>
    <row r="480" spans="4:6" x14ac:dyDescent="0.45">
      <c r="D480"/>
      <c r="E480"/>
      <c r="F480"/>
    </row>
    <row r="481" spans="4:6" x14ac:dyDescent="0.45">
      <c r="D481"/>
      <c r="E481"/>
      <c r="F481"/>
    </row>
    <row r="482" spans="4:6" x14ac:dyDescent="0.45">
      <c r="D482"/>
      <c r="E482"/>
      <c r="F482"/>
    </row>
    <row r="483" spans="4:6" x14ac:dyDescent="0.45">
      <c r="D483"/>
      <c r="E483"/>
      <c r="F483"/>
    </row>
    <row r="484" spans="4:6" x14ac:dyDescent="0.45">
      <c r="D484"/>
      <c r="E484"/>
      <c r="F484"/>
    </row>
    <row r="485" spans="4:6" x14ac:dyDescent="0.45">
      <c r="D485"/>
      <c r="E485"/>
      <c r="F485"/>
    </row>
    <row r="486" spans="4:6" x14ac:dyDescent="0.45">
      <c r="D486"/>
      <c r="E486"/>
      <c r="F486"/>
    </row>
    <row r="487" spans="4:6" x14ac:dyDescent="0.45">
      <c r="D487"/>
      <c r="E487"/>
      <c r="F487"/>
    </row>
    <row r="488" spans="4:6" x14ac:dyDescent="0.45">
      <c r="D488"/>
      <c r="E488"/>
      <c r="F488"/>
    </row>
    <row r="489" spans="4:6" x14ac:dyDescent="0.45">
      <c r="D489"/>
      <c r="E489"/>
      <c r="F489"/>
    </row>
    <row r="490" spans="4:6" x14ac:dyDescent="0.45">
      <c r="D490"/>
      <c r="E490"/>
      <c r="F490"/>
    </row>
    <row r="491" spans="4:6" x14ac:dyDescent="0.45">
      <c r="D491"/>
      <c r="E491"/>
      <c r="F491"/>
    </row>
    <row r="492" spans="4:6" x14ac:dyDescent="0.45">
      <c r="D492"/>
      <c r="E492"/>
      <c r="F492"/>
    </row>
    <row r="493" spans="4:6" x14ac:dyDescent="0.45">
      <c r="D493"/>
      <c r="E493"/>
      <c r="F493"/>
    </row>
    <row r="494" spans="4:6" x14ac:dyDescent="0.45">
      <c r="D494"/>
      <c r="E494"/>
      <c r="F494"/>
    </row>
    <row r="495" spans="4:6" x14ac:dyDescent="0.45">
      <c r="D495"/>
      <c r="E495"/>
      <c r="F495"/>
    </row>
    <row r="496" spans="4:6" x14ac:dyDescent="0.45">
      <c r="D496"/>
      <c r="E496"/>
      <c r="F496"/>
    </row>
    <row r="497" spans="4:6" x14ac:dyDescent="0.45">
      <c r="D497"/>
      <c r="E497"/>
      <c r="F497"/>
    </row>
    <row r="498" spans="4:6" x14ac:dyDescent="0.45">
      <c r="D498"/>
      <c r="E498"/>
      <c r="F498"/>
    </row>
    <row r="499" spans="4:6" x14ac:dyDescent="0.45">
      <c r="D499"/>
      <c r="E499"/>
      <c r="F499"/>
    </row>
    <row r="500" spans="4:6" x14ac:dyDescent="0.45">
      <c r="D500"/>
      <c r="E500"/>
      <c r="F500"/>
    </row>
    <row r="501" spans="4:6" x14ac:dyDescent="0.45">
      <c r="D501"/>
      <c r="E501"/>
      <c r="F501"/>
    </row>
    <row r="502" spans="4:6" x14ac:dyDescent="0.45">
      <c r="D502"/>
      <c r="E502"/>
      <c r="F502"/>
    </row>
    <row r="503" spans="4:6" x14ac:dyDescent="0.45">
      <c r="D503"/>
      <c r="E503"/>
      <c r="F503"/>
    </row>
    <row r="504" spans="4:6" x14ac:dyDescent="0.45">
      <c r="D504"/>
      <c r="E504"/>
      <c r="F504"/>
    </row>
    <row r="505" spans="4:6" x14ac:dyDescent="0.45">
      <c r="D505"/>
      <c r="E505"/>
      <c r="F505"/>
    </row>
    <row r="506" spans="4:6" x14ac:dyDescent="0.45">
      <c r="D506"/>
      <c r="E506"/>
      <c r="F506"/>
    </row>
    <row r="507" spans="4:6" x14ac:dyDescent="0.45">
      <c r="D507"/>
      <c r="E507"/>
      <c r="F507"/>
    </row>
    <row r="508" spans="4:6" x14ac:dyDescent="0.45">
      <c r="D508"/>
      <c r="E508"/>
      <c r="F508"/>
    </row>
    <row r="509" spans="4:6" x14ac:dyDescent="0.45">
      <c r="D509"/>
      <c r="E509"/>
      <c r="F509"/>
    </row>
    <row r="510" spans="4:6" x14ac:dyDescent="0.45">
      <c r="D510"/>
      <c r="E510"/>
      <c r="F510"/>
    </row>
    <row r="511" spans="4:6" x14ac:dyDescent="0.45">
      <c r="D511"/>
      <c r="E511"/>
      <c r="F511"/>
    </row>
    <row r="512" spans="4:6" x14ac:dyDescent="0.45">
      <c r="D512"/>
      <c r="E512"/>
      <c r="F512"/>
    </row>
    <row r="513" spans="4:6" x14ac:dyDescent="0.45">
      <c r="D513"/>
      <c r="E513"/>
      <c r="F513"/>
    </row>
    <row r="514" spans="4:6" x14ac:dyDescent="0.45">
      <c r="D514"/>
      <c r="E514"/>
      <c r="F514"/>
    </row>
    <row r="515" spans="4:6" x14ac:dyDescent="0.45">
      <c r="D515"/>
      <c r="E515"/>
      <c r="F515"/>
    </row>
    <row r="516" spans="4:6" x14ac:dyDescent="0.45">
      <c r="D516"/>
      <c r="E516"/>
      <c r="F516"/>
    </row>
    <row r="517" spans="4:6" x14ac:dyDescent="0.45">
      <c r="D517"/>
      <c r="E517"/>
      <c r="F517"/>
    </row>
    <row r="518" spans="4:6" x14ac:dyDescent="0.45">
      <c r="D518"/>
      <c r="E518"/>
      <c r="F518"/>
    </row>
    <row r="519" spans="4:6" x14ac:dyDescent="0.45">
      <c r="D519"/>
      <c r="E519"/>
      <c r="F519"/>
    </row>
    <row r="520" spans="4:6" x14ac:dyDescent="0.45">
      <c r="D520"/>
      <c r="E520"/>
      <c r="F520"/>
    </row>
    <row r="521" spans="4:6" x14ac:dyDescent="0.45">
      <c r="D521"/>
      <c r="E521"/>
      <c r="F521"/>
    </row>
    <row r="522" spans="4:6" x14ac:dyDescent="0.45">
      <c r="D522"/>
      <c r="E522"/>
      <c r="F522"/>
    </row>
    <row r="523" spans="4:6" x14ac:dyDescent="0.45">
      <c r="D523"/>
      <c r="E523"/>
      <c r="F523"/>
    </row>
    <row r="524" spans="4:6" x14ac:dyDescent="0.45">
      <c r="D524"/>
      <c r="E524"/>
      <c r="F524"/>
    </row>
    <row r="525" spans="4:6" x14ac:dyDescent="0.45">
      <c r="D525"/>
      <c r="E525"/>
      <c r="F525"/>
    </row>
    <row r="526" spans="4:6" x14ac:dyDescent="0.45">
      <c r="D526"/>
      <c r="E526"/>
      <c r="F526"/>
    </row>
    <row r="527" spans="4:6" x14ac:dyDescent="0.45">
      <c r="D527"/>
      <c r="E527"/>
      <c r="F527"/>
    </row>
    <row r="528" spans="4:6" x14ac:dyDescent="0.45">
      <c r="D528"/>
      <c r="E528"/>
      <c r="F528"/>
    </row>
    <row r="529" spans="4:6" x14ac:dyDescent="0.45">
      <c r="D529"/>
      <c r="E529"/>
      <c r="F529"/>
    </row>
    <row r="530" spans="4:6" x14ac:dyDescent="0.45">
      <c r="D530"/>
      <c r="E530"/>
      <c r="F530"/>
    </row>
    <row r="531" spans="4:6" x14ac:dyDescent="0.45">
      <c r="D531"/>
      <c r="E531"/>
      <c r="F531"/>
    </row>
    <row r="532" spans="4:6" x14ac:dyDescent="0.45">
      <c r="D532"/>
      <c r="E532"/>
      <c r="F532"/>
    </row>
    <row r="533" spans="4:6" x14ac:dyDescent="0.45">
      <c r="D533"/>
      <c r="E533"/>
      <c r="F533"/>
    </row>
    <row r="534" spans="4:6" x14ac:dyDescent="0.45">
      <c r="D534"/>
      <c r="E534"/>
      <c r="F534"/>
    </row>
    <row r="535" spans="4:6" x14ac:dyDescent="0.45">
      <c r="D535"/>
      <c r="E535"/>
      <c r="F535"/>
    </row>
    <row r="536" spans="4:6" x14ac:dyDescent="0.45">
      <c r="D536"/>
      <c r="E536"/>
      <c r="F536"/>
    </row>
    <row r="537" spans="4:6" x14ac:dyDescent="0.45">
      <c r="D537"/>
      <c r="E537"/>
      <c r="F537"/>
    </row>
    <row r="538" spans="4:6" x14ac:dyDescent="0.45">
      <c r="D538"/>
      <c r="E538"/>
      <c r="F538"/>
    </row>
    <row r="539" spans="4:6" x14ac:dyDescent="0.45">
      <c r="D539"/>
      <c r="E539"/>
      <c r="F539"/>
    </row>
    <row r="540" spans="4:6" x14ac:dyDescent="0.45">
      <c r="D540"/>
      <c r="E540"/>
      <c r="F540"/>
    </row>
    <row r="541" spans="4:6" x14ac:dyDescent="0.45">
      <c r="D541"/>
      <c r="E541"/>
      <c r="F541"/>
    </row>
    <row r="542" spans="4:6" x14ac:dyDescent="0.45">
      <c r="D542"/>
      <c r="E542"/>
      <c r="F542"/>
    </row>
    <row r="543" spans="4:6" x14ac:dyDescent="0.45">
      <c r="D543"/>
      <c r="E543"/>
      <c r="F543"/>
    </row>
    <row r="544" spans="4:6" x14ac:dyDescent="0.45">
      <c r="D544"/>
      <c r="E544"/>
      <c r="F544"/>
    </row>
    <row r="545" spans="4:6" x14ac:dyDescent="0.45">
      <c r="D545"/>
      <c r="E545"/>
      <c r="F545"/>
    </row>
    <row r="546" spans="4:6" x14ac:dyDescent="0.45">
      <c r="D546"/>
      <c r="E546"/>
      <c r="F546"/>
    </row>
    <row r="547" spans="4:6" x14ac:dyDescent="0.45">
      <c r="D547"/>
      <c r="E547"/>
      <c r="F547"/>
    </row>
    <row r="548" spans="4:6" x14ac:dyDescent="0.45">
      <c r="D548"/>
      <c r="E548"/>
      <c r="F548"/>
    </row>
    <row r="549" spans="4:6" x14ac:dyDescent="0.45">
      <c r="D549"/>
      <c r="E549"/>
      <c r="F549"/>
    </row>
    <row r="550" spans="4:6" x14ac:dyDescent="0.45">
      <c r="D550"/>
      <c r="E550"/>
      <c r="F550"/>
    </row>
    <row r="551" spans="4:6" x14ac:dyDescent="0.45">
      <c r="D551"/>
      <c r="E551"/>
      <c r="F551"/>
    </row>
    <row r="552" spans="4:6" x14ac:dyDescent="0.45">
      <c r="D552"/>
      <c r="E552"/>
      <c r="F552"/>
    </row>
    <row r="553" spans="4:6" x14ac:dyDescent="0.45">
      <c r="D553"/>
      <c r="E553"/>
      <c r="F553"/>
    </row>
    <row r="554" spans="4:6" x14ac:dyDescent="0.45">
      <c r="D554"/>
      <c r="E554"/>
      <c r="F554"/>
    </row>
    <row r="555" spans="4:6" x14ac:dyDescent="0.45">
      <c r="D555"/>
      <c r="E555"/>
      <c r="F555"/>
    </row>
    <row r="556" spans="4:6" x14ac:dyDescent="0.45">
      <c r="D556"/>
      <c r="E556"/>
      <c r="F556"/>
    </row>
    <row r="557" spans="4:6" x14ac:dyDescent="0.45">
      <c r="D557"/>
      <c r="E557"/>
      <c r="F557"/>
    </row>
    <row r="558" spans="4:6" x14ac:dyDescent="0.45">
      <c r="D558"/>
      <c r="E558"/>
      <c r="F558"/>
    </row>
    <row r="559" spans="4:6" x14ac:dyDescent="0.45">
      <c r="D559"/>
      <c r="E559"/>
      <c r="F559"/>
    </row>
    <row r="560" spans="4:6" x14ac:dyDescent="0.45">
      <c r="D560"/>
      <c r="E560"/>
      <c r="F560"/>
    </row>
    <row r="561" spans="4:6" x14ac:dyDescent="0.45">
      <c r="D561"/>
      <c r="E561"/>
      <c r="F561"/>
    </row>
    <row r="562" spans="4:6" x14ac:dyDescent="0.45">
      <c r="D562"/>
      <c r="E562"/>
      <c r="F562"/>
    </row>
    <row r="563" spans="4:6" x14ac:dyDescent="0.45">
      <c r="D563"/>
      <c r="E563"/>
      <c r="F563"/>
    </row>
    <row r="564" spans="4:6" x14ac:dyDescent="0.45">
      <c r="D564"/>
      <c r="E564"/>
      <c r="F564"/>
    </row>
    <row r="565" spans="4:6" x14ac:dyDescent="0.45">
      <c r="D565"/>
      <c r="E565"/>
      <c r="F565"/>
    </row>
    <row r="566" spans="4:6" x14ac:dyDescent="0.45">
      <c r="D566"/>
      <c r="E566"/>
      <c r="F566"/>
    </row>
    <row r="567" spans="4:6" x14ac:dyDescent="0.45">
      <c r="D567"/>
      <c r="E567"/>
      <c r="F567"/>
    </row>
    <row r="568" spans="4:6" x14ac:dyDescent="0.45">
      <c r="D568"/>
      <c r="E568"/>
      <c r="F568"/>
    </row>
    <row r="569" spans="4:6" x14ac:dyDescent="0.45">
      <c r="D569"/>
      <c r="E569"/>
      <c r="F569"/>
    </row>
    <row r="570" spans="4:6" x14ac:dyDescent="0.45">
      <c r="D570"/>
      <c r="E570"/>
      <c r="F570"/>
    </row>
    <row r="571" spans="4:6" x14ac:dyDescent="0.45">
      <c r="D571"/>
      <c r="E571"/>
      <c r="F571"/>
    </row>
    <row r="572" spans="4:6" x14ac:dyDescent="0.45">
      <c r="D572"/>
      <c r="E572"/>
      <c r="F572"/>
    </row>
    <row r="573" spans="4:6" x14ac:dyDescent="0.45">
      <c r="D573"/>
      <c r="E573"/>
      <c r="F573"/>
    </row>
    <row r="574" spans="4:6" x14ac:dyDescent="0.45">
      <c r="D574"/>
      <c r="E574"/>
      <c r="F574"/>
    </row>
    <row r="575" spans="4:6" x14ac:dyDescent="0.45">
      <c r="D575"/>
      <c r="E575"/>
      <c r="F575"/>
    </row>
    <row r="576" spans="4:6" x14ac:dyDescent="0.45">
      <c r="D576"/>
      <c r="E576"/>
      <c r="F576"/>
    </row>
    <row r="577" spans="4:6" x14ac:dyDescent="0.45">
      <c r="D577"/>
      <c r="E577"/>
      <c r="F577"/>
    </row>
    <row r="578" spans="4:6" x14ac:dyDescent="0.45">
      <c r="D578"/>
      <c r="E578"/>
      <c r="F578"/>
    </row>
    <row r="579" spans="4:6" x14ac:dyDescent="0.45">
      <c r="D579"/>
      <c r="E579"/>
      <c r="F579"/>
    </row>
    <row r="580" spans="4:6" x14ac:dyDescent="0.45">
      <c r="D580"/>
      <c r="E580"/>
      <c r="F580"/>
    </row>
    <row r="581" spans="4:6" x14ac:dyDescent="0.45">
      <c r="D581"/>
      <c r="E581"/>
      <c r="F581"/>
    </row>
    <row r="582" spans="4:6" x14ac:dyDescent="0.45">
      <c r="D582"/>
      <c r="E582"/>
      <c r="F582"/>
    </row>
    <row r="583" spans="4:6" x14ac:dyDescent="0.45">
      <c r="D583"/>
      <c r="E583"/>
      <c r="F583"/>
    </row>
    <row r="584" spans="4:6" x14ac:dyDescent="0.45">
      <c r="D584"/>
      <c r="E584"/>
      <c r="F584"/>
    </row>
    <row r="585" spans="4:6" x14ac:dyDescent="0.45">
      <c r="D585"/>
      <c r="E585"/>
      <c r="F585"/>
    </row>
    <row r="586" spans="4:6" x14ac:dyDescent="0.45">
      <c r="D586"/>
      <c r="E586"/>
      <c r="F586"/>
    </row>
    <row r="587" spans="4:6" x14ac:dyDescent="0.45">
      <c r="D587"/>
      <c r="E587"/>
      <c r="F587"/>
    </row>
    <row r="588" spans="4:6" x14ac:dyDescent="0.45">
      <c r="D588"/>
      <c r="E588"/>
      <c r="F588"/>
    </row>
    <row r="589" spans="4:6" x14ac:dyDescent="0.45">
      <c r="D589"/>
      <c r="E589"/>
      <c r="F589"/>
    </row>
    <row r="590" spans="4:6" x14ac:dyDescent="0.45">
      <c r="D590"/>
      <c r="E590"/>
      <c r="F590"/>
    </row>
    <row r="591" spans="4:6" x14ac:dyDescent="0.45">
      <c r="D591"/>
      <c r="E591"/>
      <c r="F591"/>
    </row>
    <row r="592" spans="4:6" x14ac:dyDescent="0.45">
      <c r="D592"/>
      <c r="E592"/>
      <c r="F592"/>
    </row>
    <row r="593" spans="4:6" x14ac:dyDescent="0.45">
      <c r="D593"/>
      <c r="E593"/>
      <c r="F593"/>
    </row>
    <row r="594" spans="4:6" x14ac:dyDescent="0.45">
      <c r="D594"/>
      <c r="E594"/>
      <c r="F594"/>
    </row>
    <row r="595" spans="4:6" x14ac:dyDescent="0.45">
      <c r="D595"/>
      <c r="E595"/>
      <c r="F595"/>
    </row>
    <row r="596" spans="4:6" x14ac:dyDescent="0.45">
      <c r="D596"/>
      <c r="E596"/>
      <c r="F596"/>
    </row>
    <row r="597" spans="4:6" x14ac:dyDescent="0.45">
      <c r="D597"/>
      <c r="E597"/>
      <c r="F597"/>
    </row>
    <row r="598" spans="4:6" x14ac:dyDescent="0.45">
      <c r="D598"/>
      <c r="E598"/>
      <c r="F598"/>
    </row>
    <row r="599" spans="4:6" x14ac:dyDescent="0.45">
      <c r="D599"/>
      <c r="E599"/>
      <c r="F599"/>
    </row>
    <row r="600" spans="4:6" x14ac:dyDescent="0.45">
      <c r="D600"/>
      <c r="E600"/>
      <c r="F600"/>
    </row>
    <row r="601" spans="4:6" x14ac:dyDescent="0.45">
      <c r="D601"/>
      <c r="E601"/>
      <c r="F601"/>
    </row>
    <row r="602" spans="4:6" x14ac:dyDescent="0.45">
      <c r="D602"/>
      <c r="E602"/>
      <c r="F602"/>
    </row>
    <row r="603" spans="4:6" x14ac:dyDescent="0.45">
      <c r="D603"/>
      <c r="E603"/>
      <c r="F603"/>
    </row>
    <row r="604" spans="4:6" x14ac:dyDescent="0.45">
      <c r="D604"/>
      <c r="E604"/>
      <c r="F604"/>
    </row>
    <row r="605" spans="4:6" x14ac:dyDescent="0.45">
      <c r="D605"/>
      <c r="E605"/>
      <c r="F605"/>
    </row>
    <row r="606" spans="4:6" x14ac:dyDescent="0.45">
      <c r="D606"/>
      <c r="E606"/>
      <c r="F606"/>
    </row>
    <row r="607" spans="4:6" x14ac:dyDescent="0.45">
      <c r="D607"/>
      <c r="E607"/>
      <c r="F607"/>
    </row>
    <row r="608" spans="4:6" x14ac:dyDescent="0.45">
      <c r="D608"/>
      <c r="E608"/>
      <c r="F608"/>
    </row>
    <row r="609" spans="4:6" x14ac:dyDescent="0.45">
      <c r="D609"/>
      <c r="E609"/>
      <c r="F609"/>
    </row>
    <row r="610" spans="4:6" x14ac:dyDescent="0.45">
      <c r="D610"/>
      <c r="E610"/>
      <c r="F610"/>
    </row>
    <row r="611" spans="4:6" x14ac:dyDescent="0.45">
      <c r="D611"/>
      <c r="E611"/>
      <c r="F611"/>
    </row>
    <row r="612" spans="4:6" x14ac:dyDescent="0.45">
      <c r="D612"/>
      <c r="E612"/>
      <c r="F612"/>
    </row>
    <row r="613" spans="4:6" x14ac:dyDescent="0.45">
      <c r="D613"/>
      <c r="E613"/>
      <c r="F613"/>
    </row>
    <row r="614" spans="4:6" x14ac:dyDescent="0.45">
      <c r="D614"/>
      <c r="E614"/>
      <c r="F614"/>
    </row>
    <row r="615" spans="4:6" x14ac:dyDescent="0.45">
      <c r="D615"/>
      <c r="E615"/>
      <c r="F615"/>
    </row>
    <row r="616" spans="4:6" x14ac:dyDescent="0.45">
      <c r="D616"/>
      <c r="E616"/>
      <c r="F616"/>
    </row>
    <row r="617" spans="4:6" x14ac:dyDescent="0.45">
      <c r="D617"/>
      <c r="E617"/>
      <c r="F617"/>
    </row>
    <row r="618" spans="4:6" x14ac:dyDescent="0.45">
      <c r="D618"/>
      <c r="E618"/>
      <c r="F618"/>
    </row>
    <row r="619" spans="4:6" x14ac:dyDescent="0.45">
      <c r="D619"/>
      <c r="E619"/>
      <c r="F619"/>
    </row>
    <row r="620" spans="4:6" x14ac:dyDescent="0.45">
      <c r="D620"/>
      <c r="E620"/>
      <c r="F620"/>
    </row>
    <row r="621" spans="4:6" x14ac:dyDescent="0.45">
      <c r="D621"/>
      <c r="E621"/>
      <c r="F621"/>
    </row>
    <row r="622" spans="4:6" x14ac:dyDescent="0.45">
      <c r="D622"/>
      <c r="E622"/>
      <c r="F622"/>
    </row>
    <row r="623" spans="4:6" x14ac:dyDescent="0.45">
      <c r="D623"/>
      <c r="E623"/>
      <c r="F623"/>
    </row>
    <row r="624" spans="4:6" x14ac:dyDescent="0.45">
      <c r="D624"/>
      <c r="E624"/>
      <c r="F624"/>
    </row>
    <row r="625" spans="4:6" x14ac:dyDescent="0.45">
      <c r="D625"/>
      <c r="E625"/>
      <c r="F625"/>
    </row>
    <row r="626" spans="4:6" x14ac:dyDescent="0.45">
      <c r="D626"/>
      <c r="E626"/>
      <c r="F626"/>
    </row>
    <row r="627" spans="4:6" x14ac:dyDescent="0.45">
      <c r="D627"/>
      <c r="E627"/>
      <c r="F627"/>
    </row>
    <row r="628" spans="4:6" x14ac:dyDescent="0.45">
      <c r="D628"/>
      <c r="E628"/>
      <c r="F628"/>
    </row>
    <row r="629" spans="4:6" x14ac:dyDescent="0.45">
      <c r="D629"/>
      <c r="E629"/>
      <c r="F629"/>
    </row>
    <row r="630" spans="4:6" x14ac:dyDescent="0.45">
      <c r="D630"/>
      <c r="E630"/>
      <c r="F630"/>
    </row>
    <row r="631" spans="4:6" x14ac:dyDescent="0.45">
      <c r="D631"/>
      <c r="E631"/>
      <c r="F631"/>
    </row>
    <row r="632" spans="4:6" x14ac:dyDescent="0.45">
      <c r="D632"/>
      <c r="E632"/>
      <c r="F632"/>
    </row>
    <row r="633" spans="4:6" x14ac:dyDescent="0.45">
      <c r="D633"/>
      <c r="E633"/>
      <c r="F633"/>
    </row>
    <row r="634" spans="4:6" x14ac:dyDescent="0.45">
      <c r="D634"/>
      <c r="E634"/>
      <c r="F634"/>
    </row>
    <row r="635" spans="4:6" x14ac:dyDescent="0.45">
      <c r="D635"/>
      <c r="E635"/>
      <c r="F635"/>
    </row>
    <row r="636" spans="4:6" x14ac:dyDescent="0.45">
      <c r="D636"/>
      <c r="E636"/>
      <c r="F636"/>
    </row>
    <row r="637" spans="4:6" x14ac:dyDescent="0.45">
      <c r="D637"/>
      <c r="E637"/>
      <c r="F637"/>
    </row>
    <row r="638" spans="4:6" x14ac:dyDescent="0.45">
      <c r="D638"/>
      <c r="E638"/>
      <c r="F638"/>
    </row>
    <row r="639" spans="4:6" x14ac:dyDescent="0.45">
      <c r="D639"/>
      <c r="E639"/>
      <c r="F639"/>
    </row>
    <row r="640" spans="4:6" x14ac:dyDescent="0.45">
      <c r="D640"/>
      <c r="E640"/>
      <c r="F640"/>
    </row>
    <row r="641" spans="4:6" x14ac:dyDescent="0.45">
      <c r="D641"/>
      <c r="E641"/>
      <c r="F641"/>
    </row>
    <row r="642" spans="4:6" x14ac:dyDescent="0.45">
      <c r="D642"/>
      <c r="E642"/>
      <c r="F642"/>
    </row>
    <row r="643" spans="4:6" x14ac:dyDescent="0.45">
      <c r="D643"/>
      <c r="E643"/>
      <c r="F643"/>
    </row>
    <row r="644" spans="4:6" x14ac:dyDescent="0.45">
      <c r="D644"/>
      <c r="E644"/>
      <c r="F644"/>
    </row>
    <row r="645" spans="4:6" x14ac:dyDescent="0.45">
      <c r="D645"/>
      <c r="E645"/>
      <c r="F645"/>
    </row>
    <row r="646" spans="4:6" x14ac:dyDescent="0.45">
      <c r="D646"/>
      <c r="E646"/>
      <c r="F646"/>
    </row>
    <row r="647" spans="4:6" x14ac:dyDescent="0.45">
      <c r="D647"/>
      <c r="E647"/>
      <c r="F647"/>
    </row>
    <row r="648" spans="4:6" x14ac:dyDescent="0.45">
      <c r="D648"/>
      <c r="E648"/>
      <c r="F648"/>
    </row>
    <row r="649" spans="4:6" x14ac:dyDescent="0.45">
      <c r="D649"/>
      <c r="E649"/>
      <c r="F649"/>
    </row>
    <row r="650" spans="4:6" x14ac:dyDescent="0.45">
      <c r="D650"/>
      <c r="E650"/>
      <c r="F650"/>
    </row>
    <row r="651" spans="4:6" x14ac:dyDescent="0.45">
      <c r="D651"/>
      <c r="E651"/>
      <c r="F651"/>
    </row>
    <row r="652" spans="4:6" x14ac:dyDescent="0.45">
      <c r="D652"/>
      <c r="E652"/>
      <c r="F652"/>
    </row>
    <row r="653" spans="4:6" x14ac:dyDescent="0.45">
      <c r="D653"/>
      <c r="E653"/>
      <c r="F653"/>
    </row>
    <row r="654" spans="4:6" x14ac:dyDescent="0.45">
      <c r="D654"/>
      <c r="E654"/>
      <c r="F654"/>
    </row>
    <row r="655" spans="4:6" x14ac:dyDescent="0.45">
      <c r="D655"/>
      <c r="E655"/>
      <c r="F655"/>
    </row>
    <row r="656" spans="4:6" x14ac:dyDescent="0.45">
      <c r="D656"/>
      <c r="E656"/>
      <c r="F656"/>
    </row>
    <row r="657" spans="4:6" x14ac:dyDescent="0.45">
      <c r="D657"/>
      <c r="E657"/>
      <c r="F657"/>
    </row>
    <row r="658" spans="4:6" x14ac:dyDescent="0.45">
      <c r="D658"/>
      <c r="E658"/>
      <c r="F658"/>
    </row>
    <row r="659" spans="4:6" x14ac:dyDescent="0.45">
      <c r="D659"/>
      <c r="E659"/>
      <c r="F659"/>
    </row>
    <row r="660" spans="4:6" x14ac:dyDescent="0.45">
      <c r="D660"/>
      <c r="E660"/>
      <c r="F660"/>
    </row>
    <row r="661" spans="4:6" x14ac:dyDescent="0.45">
      <c r="D661"/>
      <c r="E661"/>
      <c r="F661"/>
    </row>
    <row r="662" spans="4:6" x14ac:dyDescent="0.45">
      <c r="D662"/>
      <c r="E662"/>
      <c r="F662"/>
    </row>
    <row r="663" spans="4:6" x14ac:dyDescent="0.45">
      <c r="D663"/>
      <c r="E663"/>
      <c r="F663"/>
    </row>
    <row r="664" spans="4:6" x14ac:dyDescent="0.45">
      <c r="D664"/>
      <c r="E664"/>
      <c r="F664"/>
    </row>
    <row r="665" spans="4:6" x14ac:dyDescent="0.45">
      <c r="D665"/>
      <c r="E665"/>
      <c r="F665"/>
    </row>
    <row r="666" spans="4:6" x14ac:dyDescent="0.45">
      <c r="D666"/>
      <c r="E666"/>
      <c r="F666"/>
    </row>
    <row r="667" spans="4:6" x14ac:dyDescent="0.45">
      <c r="D667"/>
      <c r="E667"/>
      <c r="F667"/>
    </row>
    <row r="668" spans="4:6" x14ac:dyDescent="0.45">
      <c r="D668"/>
      <c r="E668"/>
      <c r="F668"/>
    </row>
    <row r="669" spans="4:6" x14ac:dyDescent="0.45">
      <c r="D669"/>
      <c r="E669"/>
      <c r="F669"/>
    </row>
    <row r="670" spans="4:6" x14ac:dyDescent="0.45">
      <c r="D670"/>
      <c r="E670"/>
      <c r="F670"/>
    </row>
    <row r="671" spans="4:6" x14ac:dyDescent="0.45">
      <c r="D671"/>
      <c r="E671"/>
      <c r="F671"/>
    </row>
    <row r="672" spans="4:6" x14ac:dyDescent="0.45">
      <c r="D672"/>
      <c r="E672"/>
      <c r="F672"/>
    </row>
    <row r="673" spans="4:6" x14ac:dyDescent="0.45">
      <c r="D673"/>
      <c r="E673"/>
      <c r="F673"/>
    </row>
    <row r="674" spans="4:6" x14ac:dyDescent="0.45">
      <c r="D674"/>
      <c r="E674"/>
      <c r="F674"/>
    </row>
    <row r="675" spans="4:6" x14ac:dyDescent="0.45">
      <c r="D675"/>
      <c r="E675"/>
      <c r="F675"/>
    </row>
    <row r="676" spans="4:6" x14ac:dyDescent="0.45">
      <c r="D676"/>
      <c r="E676"/>
      <c r="F676"/>
    </row>
    <row r="677" spans="4:6" x14ac:dyDescent="0.45">
      <c r="D677"/>
      <c r="E677"/>
      <c r="F677"/>
    </row>
    <row r="678" spans="4:6" x14ac:dyDescent="0.45">
      <c r="D678"/>
      <c r="E678"/>
      <c r="F678"/>
    </row>
    <row r="679" spans="4:6" x14ac:dyDescent="0.45">
      <c r="D679"/>
      <c r="E679"/>
      <c r="F679"/>
    </row>
    <row r="680" spans="4:6" x14ac:dyDescent="0.45">
      <c r="D680"/>
      <c r="E680"/>
      <c r="F680"/>
    </row>
    <row r="681" spans="4:6" x14ac:dyDescent="0.45">
      <c r="D681"/>
      <c r="E681"/>
      <c r="F681"/>
    </row>
    <row r="682" spans="4:6" x14ac:dyDescent="0.45">
      <c r="D682"/>
      <c r="E682"/>
      <c r="F682"/>
    </row>
    <row r="683" spans="4:6" x14ac:dyDescent="0.45">
      <c r="D683"/>
      <c r="E683"/>
      <c r="F683"/>
    </row>
    <row r="684" spans="4:6" x14ac:dyDescent="0.45">
      <c r="D684"/>
      <c r="E684"/>
      <c r="F684"/>
    </row>
    <row r="685" spans="4:6" x14ac:dyDescent="0.45">
      <c r="D685"/>
      <c r="E685"/>
      <c r="F685"/>
    </row>
    <row r="686" spans="4:6" x14ac:dyDescent="0.45">
      <c r="D686"/>
      <c r="E686"/>
      <c r="F686"/>
    </row>
    <row r="687" spans="4:6" x14ac:dyDescent="0.45">
      <c r="D687"/>
      <c r="E687"/>
      <c r="F687"/>
    </row>
    <row r="688" spans="4:6" x14ac:dyDescent="0.45">
      <c r="D688"/>
      <c r="E688"/>
      <c r="F688"/>
    </row>
    <row r="689" spans="4:6" x14ac:dyDescent="0.45">
      <c r="D689"/>
      <c r="E689"/>
      <c r="F689"/>
    </row>
    <row r="690" spans="4:6" x14ac:dyDescent="0.45">
      <c r="D690"/>
      <c r="E690"/>
      <c r="F690"/>
    </row>
    <row r="691" spans="4:6" x14ac:dyDescent="0.45">
      <c r="D691"/>
      <c r="E691"/>
      <c r="F691"/>
    </row>
    <row r="692" spans="4:6" x14ac:dyDescent="0.45">
      <c r="D692"/>
      <c r="E692"/>
      <c r="F692"/>
    </row>
    <row r="693" spans="4:6" x14ac:dyDescent="0.45">
      <c r="D693"/>
      <c r="E693"/>
      <c r="F693"/>
    </row>
    <row r="694" spans="4:6" x14ac:dyDescent="0.45">
      <c r="D694"/>
      <c r="E694"/>
      <c r="F694"/>
    </row>
    <row r="695" spans="4:6" x14ac:dyDescent="0.45">
      <c r="D695"/>
      <c r="E695"/>
      <c r="F695"/>
    </row>
    <row r="696" spans="4:6" x14ac:dyDescent="0.45">
      <c r="D696"/>
      <c r="E696"/>
      <c r="F696"/>
    </row>
    <row r="697" spans="4:6" x14ac:dyDescent="0.45">
      <c r="D697"/>
      <c r="E697"/>
      <c r="F697"/>
    </row>
    <row r="698" spans="4:6" x14ac:dyDescent="0.45">
      <c r="D698"/>
      <c r="E698"/>
      <c r="F698"/>
    </row>
    <row r="699" spans="4:6" x14ac:dyDescent="0.45">
      <c r="D699"/>
      <c r="E699"/>
      <c r="F699"/>
    </row>
    <row r="700" spans="4:6" x14ac:dyDescent="0.45">
      <c r="D700"/>
      <c r="E700"/>
      <c r="F700"/>
    </row>
    <row r="701" spans="4:6" x14ac:dyDescent="0.45">
      <c r="D701"/>
      <c r="E701"/>
      <c r="F701"/>
    </row>
    <row r="702" spans="4:6" x14ac:dyDescent="0.45">
      <c r="D702"/>
      <c r="E702"/>
      <c r="F702"/>
    </row>
    <row r="703" spans="4:6" x14ac:dyDescent="0.45">
      <c r="D703"/>
      <c r="E703"/>
      <c r="F703"/>
    </row>
    <row r="704" spans="4:6" x14ac:dyDescent="0.45">
      <c r="D704"/>
      <c r="E704"/>
      <c r="F704"/>
    </row>
    <row r="705" spans="4:6" x14ac:dyDescent="0.45">
      <c r="D705"/>
      <c r="E705"/>
      <c r="F705"/>
    </row>
    <row r="706" spans="4:6" x14ac:dyDescent="0.45">
      <c r="D706"/>
      <c r="E706"/>
      <c r="F706"/>
    </row>
    <row r="707" spans="4:6" x14ac:dyDescent="0.45">
      <c r="D707"/>
      <c r="E707"/>
      <c r="F707"/>
    </row>
    <row r="708" spans="4:6" x14ac:dyDescent="0.45">
      <c r="D708"/>
      <c r="E708"/>
      <c r="F708"/>
    </row>
    <row r="709" spans="4:6" x14ac:dyDescent="0.45">
      <c r="D709"/>
      <c r="E709"/>
      <c r="F709"/>
    </row>
    <row r="710" spans="4:6" x14ac:dyDescent="0.45">
      <c r="D710"/>
      <c r="E710"/>
      <c r="F710"/>
    </row>
    <row r="711" spans="4:6" x14ac:dyDescent="0.45">
      <c r="D711"/>
      <c r="E711"/>
      <c r="F711"/>
    </row>
    <row r="712" spans="4:6" x14ac:dyDescent="0.45">
      <c r="D712"/>
      <c r="E712"/>
      <c r="F712"/>
    </row>
    <row r="713" spans="4:6" x14ac:dyDescent="0.45">
      <c r="D713"/>
      <c r="E713"/>
      <c r="F713"/>
    </row>
    <row r="714" spans="4:6" x14ac:dyDescent="0.45">
      <c r="D714"/>
      <c r="E714"/>
      <c r="F714"/>
    </row>
    <row r="715" spans="4:6" x14ac:dyDescent="0.45">
      <c r="D715"/>
      <c r="E715"/>
      <c r="F715"/>
    </row>
    <row r="716" spans="4:6" x14ac:dyDescent="0.45">
      <c r="D716"/>
      <c r="E716"/>
      <c r="F716"/>
    </row>
    <row r="717" spans="4:6" x14ac:dyDescent="0.45">
      <c r="D717"/>
      <c r="E717"/>
      <c r="F717"/>
    </row>
    <row r="718" spans="4:6" x14ac:dyDescent="0.45">
      <c r="D718"/>
      <c r="E718"/>
      <c r="F718"/>
    </row>
    <row r="719" spans="4:6" x14ac:dyDescent="0.45">
      <c r="D719"/>
      <c r="E719"/>
      <c r="F719"/>
    </row>
    <row r="720" spans="4:6" x14ac:dyDescent="0.45">
      <c r="D720"/>
      <c r="E720"/>
      <c r="F720"/>
    </row>
    <row r="721" spans="4:6" x14ac:dyDescent="0.45">
      <c r="D721"/>
      <c r="E721"/>
      <c r="F721"/>
    </row>
    <row r="722" spans="4:6" x14ac:dyDescent="0.45">
      <c r="D722"/>
      <c r="E722"/>
      <c r="F722"/>
    </row>
    <row r="723" spans="4:6" x14ac:dyDescent="0.45">
      <c r="D723"/>
      <c r="E723"/>
      <c r="F723"/>
    </row>
    <row r="724" spans="4:6" x14ac:dyDescent="0.45">
      <c r="D724"/>
      <c r="E724"/>
      <c r="F724"/>
    </row>
  </sheetData>
  <sheetProtection sheet="1" selectLockedCells="1"/>
  <protectedRanges>
    <protectedRange sqref="C8:F10" name="Range2"/>
    <protectedRange sqref="C4:C5" name="Range1"/>
  </protectedRanges>
  <mergeCells count="23">
    <mergeCell ref="A18:B18"/>
    <mergeCell ref="A20:B20"/>
    <mergeCell ref="A12:C12"/>
    <mergeCell ref="A2:C2"/>
    <mergeCell ref="A17:B17"/>
    <mergeCell ref="A3:B3"/>
    <mergeCell ref="A16:B16"/>
    <mergeCell ref="A19:B19"/>
    <mergeCell ref="A5:B5"/>
    <mergeCell ref="A8:B8"/>
    <mergeCell ref="A7:C7"/>
    <mergeCell ref="A15:B15"/>
    <mergeCell ref="A14:B14"/>
    <mergeCell ref="A13:B13"/>
    <mergeCell ref="A1:F1"/>
    <mergeCell ref="A9:B9"/>
    <mergeCell ref="A10:B10"/>
    <mergeCell ref="D3:E3"/>
    <mergeCell ref="A4:B4"/>
    <mergeCell ref="D4:E4"/>
    <mergeCell ref="D8:F8"/>
    <mergeCell ref="D9:F9"/>
    <mergeCell ref="D10:F10"/>
  </mergeCells>
  <dataValidations count="2">
    <dataValidation type="list" allowBlank="1" showInputMessage="1" showErrorMessage="1" sqref="C10" xr:uid="{00000000-0002-0000-0100-000000000000}">
      <formula1>"Yes - we have applied any FF we are eligible for and still require additional funding, NA - we are not eligible for FF"</formula1>
    </dataValidation>
    <dataValidation type="list" allowBlank="1" showInputMessage="1" showErrorMessage="1" sqref="C9" xr:uid="{00000000-0002-0000-0100-000001000000}">
      <formula1>"No this is not an option, Yes and we still require additional funding"</formula1>
    </dataValidation>
  </dataValidations>
  <pageMargins left="0.70866141732283472" right="0.70866141732283472" top="0.74803149606299213" bottom="0.74803149606299213" header="0.31496062992125984" footer="0.31496062992125984"/>
  <pageSetup paperSize="9" scale="69" fitToHeight="0" orientation="landscape" r:id="rId1"/>
  <ignoredErrors>
    <ignoredError sqref="C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W51"/>
  <sheetViews>
    <sheetView showGridLines="0" zoomScaleNormal="100" workbookViewId="0">
      <selection activeCell="D10" sqref="D10"/>
    </sheetView>
  </sheetViews>
  <sheetFormatPr defaultColWidth="8.53125" defaultRowHeight="14.25" x14ac:dyDescent="0.45"/>
  <cols>
    <col min="1" max="2" width="55.53125" style="46" customWidth="1"/>
    <col min="3" max="7" width="60.73046875" style="46" customWidth="1"/>
    <col min="8" max="11" width="8.53125" style="46"/>
    <col min="12" max="12" width="13.46484375" style="46" customWidth="1"/>
    <col min="13" max="16384" width="8.53125" style="46"/>
  </cols>
  <sheetData>
    <row r="1" spans="1:10" s="28" customFormat="1" ht="61.5" customHeight="1" x14ac:dyDescent="0.45">
      <c r="A1" s="517" t="s">
        <v>483</v>
      </c>
      <c r="B1" s="518"/>
      <c r="C1" s="518"/>
      <c r="D1" s="267"/>
      <c r="E1" s="177"/>
      <c r="F1" s="177"/>
      <c r="G1" s="178"/>
      <c r="H1" s="161"/>
    </row>
    <row r="2" spans="1:10" ht="30" customHeight="1" x14ac:dyDescent="0.45">
      <c r="A2" s="522" t="s">
        <v>84</v>
      </c>
      <c r="B2" s="523"/>
      <c r="C2" s="268"/>
      <c r="D2" s="269"/>
      <c r="E2" s="110"/>
      <c r="F2" s="52"/>
      <c r="G2" s="53"/>
      <c r="H2" s="57"/>
    </row>
    <row r="3" spans="1:10" s="28" customFormat="1" ht="30" customHeight="1" x14ac:dyDescent="0.45">
      <c r="A3" s="315" t="s">
        <v>24</v>
      </c>
      <c r="B3" s="251" t="str">
        <f>'Key information and summary'!$C$3</f>
        <v>00/00/2024</v>
      </c>
      <c r="C3" s="167"/>
      <c r="D3" s="270"/>
      <c r="E3" s="116"/>
      <c r="F3" s="116"/>
      <c r="G3" s="116"/>
    </row>
    <row r="4" spans="1:10" ht="30" customHeight="1" x14ac:dyDescent="0.45">
      <c r="A4" s="316" t="s">
        <v>26</v>
      </c>
      <c r="B4" s="246">
        <f>'Key information and summary'!$C$5</f>
        <v>0</v>
      </c>
      <c r="C4" s="317" t="s">
        <v>234</v>
      </c>
      <c r="D4" s="271">
        <f>SUM(C20:G20)</f>
        <v>0</v>
      </c>
      <c r="E4" s="30"/>
      <c r="F4" s="176"/>
      <c r="G4" s="56"/>
      <c r="H4" s="57"/>
    </row>
    <row r="5" spans="1:10" ht="30" customHeight="1" x14ac:dyDescent="0.45">
      <c r="A5" s="317" t="s">
        <v>27</v>
      </c>
      <c r="B5" s="247">
        <f>'Key information and summary'!C4</f>
        <v>0</v>
      </c>
      <c r="C5" s="272"/>
      <c r="D5" s="273"/>
      <c r="E5" s="122"/>
      <c r="F5" s="55"/>
      <c r="G5" s="236"/>
      <c r="H5" s="57"/>
    </row>
    <row r="6" spans="1:10" ht="25.05" customHeight="1" x14ac:dyDescent="0.45">
      <c r="B6" s="57"/>
      <c r="C6" s="58"/>
      <c r="D6" s="138"/>
      <c r="E6" s="59"/>
      <c r="F6" s="236"/>
      <c r="H6" s="54"/>
    </row>
    <row r="7" spans="1:10" ht="25.05" customHeight="1" x14ac:dyDescent="0.45">
      <c r="A7" s="521" t="s">
        <v>484</v>
      </c>
      <c r="B7" s="521"/>
      <c r="C7" s="274" t="s">
        <v>238</v>
      </c>
      <c r="D7" s="275" t="s">
        <v>237</v>
      </c>
      <c r="E7" s="34"/>
      <c r="F7" s="34"/>
      <c r="G7" s="34"/>
    </row>
    <row r="8" spans="1:10" ht="51" customHeight="1" x14ac:dyDescent="0.45">
      <c r="A8" s="502" t="s">
        <v>319</v>
      </c>
      <c r="B8" s="503"/>
      <c r="C8" s="217"/>
      <c r="D8" s="216"/>
      <c r="E8" s="34"/>
      <c r="F8" s="34"/>
      <c r="G8" s="34"/>
    </row>
    <row r="9" spans="1:10" ht="25.05" customHeight="1" x14ac:dyDescent="0.45">
      <c r="A9" s="208"/>
      <c r="B9" s="209"/>
      <c r="C9" s="207"/>
      <c r="D9" s="207"/>
      <c r="E9" s="235"/>
      <c r="F9" s="207"/>
      <c r="G9" s="207"/>
      <c r="H9" s="207"/>
      <c r="I9" s="207"/>
    </row>
    <row r="10" spans="1:10" ht="25.05" customHeight="1" x14ac:dyDescent="0.45">
      <c r="A10" s="521" t="s">
        <v>485</v>
      </c>
      <c r="B10" s="521"/>
      <c r="C10" s="275" t="s">
        <v>237</v>
      </c>
      <c r="D10" s="34"/>
      <c r="E10" s="34"/>
      <c r="F10" s="34"/>
    </row>
    <row r="11" spans="1:10" ht="51" customHeight="1" x14ac:dyDescent="0.45">
      <c r="A11" s="276" t="s">
        <v>486</v>
      </c>
      <c r="B11" s="277" t="s">
        <v>287</v>
      </c>
      <c r="C11" s="252"/>
      <c r="D11" s="234"/>
      <c r="E11" s="34"/>
      <c r="F11" s="34"/>
      <c r="G11" s="34"/>
    </row>
    <row r="12" spans="1:10" ht="64.5" customHeight="1" x14ac:dyDescent="0.45">
      <c r="A12" s="278" t="s">
        <v>288</v>
      </c>
      <c r="B12" s="219" t="s">
        <v>445</v>
      </c>
      <c r="C12" s="252"/>
      <c r="D12" s="207"/>
      <c r="E12" s="207"/>
      <c r="F12" s="235"/>
      <c r="G12" s="207"/>
      <c r="H12" s="207"/>
      <c r="I12" s="207"/>
      <c r="J12" s="207"/>
    </row>
    <row r="13" spans="1:10" ht="25.05" customHeight="1" x14ac:dyDescent="0.45">
      <c r="A13" s="208"/>
      <c r="B13" s="209"/>
      <c r="C13" s="207"/>
      <c r="D13" s="119"/>
      <c r="E13" s="210"/>
      <c r="F13" s="207"/>
      <c r="G13" s="207"/>
      <c r="H13" s="207"/>
      <c r="I13" s="207"/>
    </row>
    <row r="14" spans="1:10" s="44" customFormat="1" ht="56.25" customHeight="1" x14ac:dyDescent="0.45">
      <c r="A14" s="512" t="s">
        <v>280</v>
      </c>
      <c r="B14" s="505"/>
      <c r="C14" s="189" t="s">
        <v>268</v>
      </c>
      <c r="D14" s="189" t="s">
        <v>269</v>
      </c>
      <c r="E14" s="189" t="s">
        <v>270</v>
      </c>
      <c r="F14" s="189" t="s">
        <v>271</v>
      </c>
      <c r="G14" s="189" t="s">
        <v>272</v>
      </c>
    </row>
    <row r="15" spans="1:10" s="44" customFormat="1" ht="20.2" customHeight="1" x14ac:dyDescent="0.45">
      <c r="A15" s="519" t="s">
        <v>467</v>
      </c>
      <c r="B15" s="520"/>
      <c r="C15" s="189"/>
      <c r="D15" s="189"/>
      <c r="E15" s="189"/>
      <c r="F15" s="189"/>
      <c r="G15" s="189"/>
    </row>
    <row r="16" spans="1:10" ht="20.2" customHeight="1" x14ac:dyDescent="0.45">
      <c r="A16" s="519" t="s">
        <v>28</v>
      </c>
      <c r="B16" s="520"/>
      <c r="C16" s="60"/>
      <c r="D16" s="60"/>
      <c r="E16" s="60"/>
      <c r="F16" s="60"/>
      <c r="G16" s="60"/>
    </row>
    <row r="17" spans="1:179" ht="105" customHeight="1" x14ac:dyDescent="0.45">
      <c r="A17" s="279" t="s">
        <v>306</v>
      </c>
      <c r="B17" s="213" t="s">
        <v>487</v>
      </c>
      <c r="C17" s="60"/>
      <c r="D17" s="60"/>
      <c r="E17" s="60"/>
      <c r="F17" s="60"/>
      <c r="G17" s="60"/>
    </row>
    <row r="18" spans="1:179" ht="30" customHeight="1" x14ac:dyDescent="0.45">
      <c r="A18" s="280" t="s">
        <v>73</v>
      </c>
      <c r="B18" s="281" t="s">
        <v>74</v>
      </c>
      <c r="C18" s="323" t="e">
        <f>VLOOKUP(C17,'Drop downs'!L1:M8,2,FALSE)</f>
        <v>#N/A</v>
      </c>
      <c r="D18" s="323" t="e">
        <f>VLOOKUP(D17,'Drop downs'!L1:M8,2,FALSE)</f>
        <v>#N/A</v>
      </c>
      <c r="E18" s="323" t="e">
        <f>VLOOKUP(E17,'Drop downs'!L1:M8,2,FALSE)</f>
        <v>#N/A</v>
      </c>
      <c r="F18" s="323" t="e">
        <f>VLOOKUP(F17,'Drop downs'!L1:M8,2,FALSE)</f>
        <v>#N/A</v>
      </c>
      <c r="G18" s="323" t="e">
        <f>VLOOKUP(G17,'Drop downs'!L1:M8,2,FALSE)</f>
        <v>#N/A</v>
      </c>
    </row>
    <row r="19" spans="1:179" ht="30" customHeight="1" x14ac:dyDescent="0.45">
      <c r="A19" s="515" t="s">
        <v>31</v>
      </c>
      <c r="B19" s="516"/>
      <c r="C19" s="212"/>
      <c r="D19" s="212"/>
      <c r="E19" s="212"/>
      <c r="F19" s="212"/>
      <c r="G19" s="212"/>
    </row>
    <row r="20" spans="1:179" s="63" customFormat="1" ht="30" customHeight="1" x14ac:dyDescent="0.45">
      <c r="A20" s="282" t="s">
        <v>30</v>
      </c>
      <c r="B20" s="215" t="s">
        <v>274</v>
      </c>
      <c r="C20" s="324" t="str">
        <f>IFERROR(C19*C18,"")</f>
        <v/>
      </c>
      <c r="D20" s="324" t="str">
        <f t="shared" ref="D20:G20" si="0">IFERROR(D19*D18,"")</f>
        <v/>
      </c>
      <c r="E20" s="324" t="str">
        <f t="shared" si="0"/>
        <v/>
      </c>
      <c r="F20" s="324" t="str">
        <f t="shared" si="0"/>
        <v/>
      </c>
      <c r="G20" s="324" t="str">
        <f t="shared" si="0"/>
        <v/>
      </c>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row>
    <row r="21" spans="1:179" ht="40.5" customHeight="1" x14ac:dyDescent="0.45">
      <c r="A21" s="279" t="s">
        <v>320</v>
      </c>
      <c r="B21" s="388" t="s">
        <v>29</v>
      </c>
      <c r="C21" s="62"/>
      <c r="D21" s="64"/>
      <c r="E21" s="64"/>
      <c r="F21" s="64"/>
      <c r="G21" s="64"/>
    </row>
    <row r="22" spans="1:179" ht="30" customHeight="1" x14ac:dyDescent="0.45">
      <c r="A22" s="278" t="s">
        <v>285</v>
      </c>
      <c r="B22" s="281" t="s">
        <v>312</v>
      </c>
      <c r="C22" s="376"/>
      <c r="D22" s="376"/>
      <c r="E22" s="376"/>
      <c r="F22" s="376"/>
      <c r="G22" s="376"/>
    </row>
    <row r="23" spans="1:179" ht="65.25" customHeight="1" x14ac:dyDescent="0.45">
      <c r="A23" s="278" t="s">
        <v>286</v>
      </c>
      <c r="B23" s="281" t="s">
        <v>275</v>
      </c>
      <c r="C23" s="377"/>
      <c r="D23" s="377"/>
      <c r="E23" s="377"/>
      <c r="F23" s="377"/>
      <c r="G23" s="377"/>
    </row>
    <row r="24" spans="1:179" ht="65.25" customHeight="1" x14ac:dyDescent="0.45">
      <c r="A24" s="278" t="s">
        <v>267</v>
      </c>
      <c r="B24" s="281" t="s">
        <v>275</v>
      </c>
      <c r="C24" s="377"/>
      <c r="D24" s="377"/>
      <c r="E24" s="377"/>
      <c r="F24" s="377"/>
      <c r="G24" s="377"/>
    </row>
    <row r="25" spans="1:179" ht="63" customHeight="1" x14ac:dyDescent="0.45">
      <c r="A25" s="283" t="s">
        <v>239</v>
      </c>
      <c r="B25" s="215" t="s">
        <v>32</v>
      </c>
      <c r="C25" s="321">
        <f>SUM(C23+C24)</f>
        <v>0</v>
      </c>
      <c r="D25" s="321">
        <f>SUM(D23+D24)</f>
        <v>0</v>
      </c>
      <c r="E25" s="321">
        <f t="shared" ref="E25:G25" si="1">SUM(E23+E24)</f>
        <v>0</v>
      </c>
      <c r="F25" s="321">
        <f t="shared" si="1"/>
        <v>0</v>
      </c>
      <c r="G25" s="321">
        <f t="shared" si="1"/>
        <v>0</v>
      </c>
      <c r="H25" s="207"/>
      <c r="I25" s="207"/>
    </row>
    <row r="26" spans="1:179" ht="63" customHeight="1" x14ac:dyDescent="0.45">
      <c r="A26" s="288" t="s">
        <v>326</v>
      </c>
      <c r="B26" s="215" t="s">
        <v>450</v>
      </c>
      <c r="C26" s="378"/>
      <c r="D26" s="378"/>
      <c r="E26" s="378"/>
      <c r="F26" s="378"/>
      <c r="G26" s="378"/>
      <c r="H26" s="207"/>
      <c r="I26" s="207"/>
    </row>
    <row r="27" spans="1:179" ht="25.05" customHeight="1" x14ac:dyDescent="0.45">
      <c r="A27" s="65"/>
      <c r="B27" s="66"/>
      <c r="C27" s="47"/>
      <c r="D27" s="47"/>
      <c r="E27" s="47"/>
      <c r="F27" s="47"/>
      <c r="G27" s="162"/>
    </row>
    <row r="28" spans="1:179" s="68" customFormat="1" ht="40.049999999999997" customHeight="1" x14ac:dyDescent="0.45">
      <c r="A28" s="512" t="s">
        <v>281</v>
      </c>
      <c r="B28" s="505"/>
      <c r="C28" s="325" t="str">
        <f>$C$14</f>
        <v>Request 1:  [Insert qual/micro-credential name]</v>
      </c>
      <c r="D28" s="325" t="str">
        <f>$D$14</f>
        <v>Request 2:  [Insert qual/micro-credential name]</v>
      </c>
      <c r="E28" s="325" t="str">
        <f>$E$14</f>
        <v>Request 3:  [Insert qual/micro-credential name]</v>
      </c>
      <c r="F28" s="325" t="str">
        <f>$F$14</f>
        <v>Request 4:  [Insert qual/micro-credential name]</v>
      </c>
      <c r="G28" s="325" t="str">
        <f>$G$14</f>
        <v>Request 5:  [Insert qual/micro-credential name]</v>
      </c>
    </row>
    <row r="29" spans="1:179" ht="30" customHeight="1" x14ac:dyDescent="0.45">
      <c r="A29" s="513" t="s">
        <v>321</v>
      </c>
      <c r="B29" s="514"/>
      <c r="C29" s="191"/>
      <c r="D29" s="191"/>
      <c r="E29" s="192"/>
      <c r="F29" s="192"/>
      <c r="G29" s="192"/>
    </row>
    <row r="30" spans="1:179" ht="166.5" customHeight="1" x14ac:dyDescent="0.45">
      <c r="A30" s="284" t="s">
        <v>153</v>
      </c>
      <c r="B30" s="285" t="s">
        <v>140</v>
      </c>
      <c r="C30" s="120"/>
      <c r="D30" s="120"/>
      <c r="E30" s="120"/>
      <c r="F30" s="120"/>
      <c r="G30" s="120"/>
    </row>
    <row r="31" spans="1:179" ht="25.05" customHeight="1" x14ac:dyDescent="0.45">
      <c r="A31" s="67"/>
      <c r="B31" s="69"/>
      <c r="C31" s="33"/>
      <c r="D31" s="33"/>
      <c r="E31" s="33"/>
      <c r="F31" s="33"/>
    </row>
    <row r="32" spans="1:179" s="68" customFormat="1" ht="40.049999999999997" customHeight="1" x14ac:dyDescent="0.45">
      <c r="A32" s="504" t="s">
        <v>137</v>
      </c>
      <c r="B32" s="505"/>
      <c r="C32" s="325" t="str">
        <f>$C$14</f>
        <v>Request 1:  [Insert qual/micro-credential name]</v>
      </c>
      <c r="D32" s="325" t="str">
        <f>$D$14</f>
        <v>Request 2:  [Insert qual/micro-credential name]</v>
      </c>
      <c r="E32" s="325" t="str">
        <f>$E$14</f>
        <v>Request 3:  [Insert qual/micro-credential name]</v>
      </c>
      <c r="F32" s="325" t="str">
        <f>$F$14</f>
        <v>Request 4:  [Insert qual/micro-credential name]</v>
      </c>
      <c r="G32" s="325" t="str">
        <f>$G$14</f>
        <v>Request 5:  [Insert qual/micro-credential name]</v>
      </c>
    </row>
    <row r="33" spans="1:173" ht="30" customHeight="1" x14ac:dyDescent="0.45">
      <c r="A33" s="502" t="s">
        <v>121</v>
      </c>
      <c r="B33" s="503"/>
      <c r="C33" s="70"/>
      <c r="D33" s="70"/>
      <c r="E33" s="70"/>
      <c r="F33" s="70"/>
      <c r="G33" s="70"/>
    </row>
    <row r="34" spans="1:173" ht="30" customHeight="1" x14ac:dyDescent="0.45">
      <c r="A34" s="502" t="s">
        <v>423</v>
      </c>
      <c r="B34" s="503"/>
      <c r="C34" s="70"/>
      <c r="D34" s="70"/>
      <c r="E34" s="70"/>
      <c r="F34" s="70"/>
      <c r="G34" s="70"/>
    </row>
    <row r="35" spans="1:173" ht="30" customHeight="1" x14ac:dyDescent="0.45">
      <c r="A35" s="502" t="s">
        <v>424</v>
      </c>
      <c r="B35" s="503"/>
      <c r="C35" s="248"/>
      <c r="D35" s="248"/>
      <c r="E35" s="248"/>
      <c r="F35" s="248"/>
      <c r="G35" s="248"/>
    </row>
    <row r="36" spans="1:173" ht="30" customHeight="1" x14ac:dyDescent="0.45">
      <c r="A36" s="506" t="s">
        <v>82</v>
      </c>
      <c r="B36" s="507"/>
      <c r="C36" s="220"/>
      <c r="D36" s="220"/>
      <c r="E36" s="220"/>
      <c r="F36" s="220"/>
      <c r="G36" s="220"/>
    </row>
    <row r="37" spans="1:173" ht="30" customHeight="1" x14ac:dyDescent="0.45">
      <c r="A37" s="506" t="s">
        <v>425</v>
      </c>
      <c r="B37" s="507"/>
      <c r="C37" s="220"/>
      <c r="D37" s="220"/>
      <c r="E37" s="220"/>
      <c r="F37" s="220"/>
      <c r="G37" s="220"/>
    </row>
    <row r="38" spans="1:173" ht="30" customHeight="1" x14ac:dyDescent="0.45">
      <c r="A38" s="506" t="s">
        <v>429</v>
      </c>
      <c r="B38" s="507"/>
      <c r="C38" s="250"/>
      <c r="D38" s="250"/>
      <c r="E38" s="250"/>
      <c r="F38" s="250"/>
      <c r="G38" s="250"/>
    </row>
    <row r="39" spans="1:173" ht="30" customHeight="1" x14ac:dyDescent="0.45">
      <c r="A39" s="502" t="s">
        <v>85</v>
      </c>
      <c r="B39" s="503"/>
      <c r="C39" s="70"/>
      <c r="D39" s="70"/>
      <c r="E39" s="70"/>
      <c r="F39" s="70"/>
      <c r="G39" s="70"/>
    </row>
    <row r="40" spans="1:173" ht="30" customHeight="1" x14ac:dyDescent="0.45">
      <c r="A40" s="502" t="s">
        <v>426</v>
      </c>
      <c r="B40" s="503"/>
      <c r="C40" s="70"/>
      <c r="D40" s="70"/>
      <c r="E40" s="70"/>
      <c r="F40" s="70"/>
      <c r="G40" s="70"/>
    </row>
    <row r="41" spans="1:173" ht="30" customHeight="1" x14ac:dyDescent="0.45">
      <c r="A41" s="502" t="s">
        <v>427</v>
      </c>
      <c r="B41" s="503"/>
      <c r="C41" s="249"/>
      <c r="D41" s="249"/>
      <c r="E41" s="249"/>
      <c r="F41" s="249"/>
      <c r="G41" s="249"/>
    </row>
    <row r="42" spans="1:173" ht="30" customHeight="1" x14ac:dyDescent="0.45">
      <c r="A42" s="500" t="s">
        <v>433</v>
      </c>
      <c r="B42" s="501"/>
      <c r="C42" s="60"/>
      <c r="D42" s="61"/>
      <c r="E42" s="61"/>
      <c r="F42" s="61"/>
      <c r="G42" s="61"/>
    </row>
    <row r="43" spans="1:173" s="73" customFormat="1" ht="25.05" customHeight="1" x14ac:dyDescent="0.45">
      <c r="A43" s="71"/>
      <c r="B43" s="71"/>
      <c r="C43" s="72"/>
      <c r="D43" s="72"/>
      <c r="E43" s="72"/>
      <c r="F43" s="72"/>
      <c r="G43" s="102"/>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row>
    <row r="44" spans="1:173" s="77" customFormat="1" ht="40.049999999999997" customHeight="1" x14ac:dyDescent="0.45">
      <c r="A44" s="504" t="s">
        <v>138</v>
      </c>
      <c r="B44" s="505"/>
      <c r="C44" s="325" t="str">
        <f>$C$14</f>
        <v>Request 1:  [Insert qual/micro-credential name]</v>
      </c>
      <c r="D44" s="325" t="str">
        <f>$D$14</f>
        <v>Request 2:  [Insert qual/micro-credential name]</v>
      </c>
      <c r="E44" s="325" t="str">
        <f>$E$14</f>
        <v>Request 3:  [Insert qual/micro-credential name]</v>
      </c>
      <c r="F44" s="325" t="str">
        <f>$F$14</f>
        <v>Request 4:  [Insert qual/micro-credential name]</v>
      </c>
      <c r="G44" s="325" t="str">
        <f>$G$14</f>
        <v>Request 5:  [Insert qual/micro-credential name]</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row>
    <row r="45" spans="1:173" s="68" customFormat="1" ht="51.75" customHeight="1" x14ac:dyDescent="0.45">
      <c r="A45" s="510" t="s">
        <v>226</v>
      </c>
      <c r="B45" s="511"/>
      <c r="C45" s="78"/>
      <c r="D45" s="78"/>
      <c r="E45" s="78"/>
      <c r="F45" s="78"/>
      <c r="G45" s="78"/>
    </row>
    <row r="46" spans="1:173" s="68" customFormat="1" ht="51" customHeight="1" x14ac:dyDescent="0.45">
      <c r="A46" s="510" t="s">
        <v>265</v>
      </c>
      <c r="B46" s="511"/>
      <c r="C46" s="64"/>
      <c r="D46" s="64"/>
      <c r="E46" s="64"/>
      <c r="F46" s="64"/>
      <c r="G46" s="64"/>
    </row>
    <row r="47" spans="1:173" s="68" customFormat="1" ht="48" customHeight="1" x14ac:dyDescent="0.45">
      <c r="A47" s="508" t="s">
        <v>86</v>
      </c>
      <c r="B47" s="509"/>
      <c r="C47" s="64"/>
      <c r="D47" s="64"/>
      <c r="E47" s="64"/>
      <c r="F47" s="64"/>
      <c r="G47" s="64"/>
    </row>
    <row r="48" spans="1:173" s="68" customFormat="1" ht="51.75" customHeight="1" x14ac:dyDescent="0.45">
      <c r="A48" s="508" t="s">
        <v>34</v>
      </c>
      <c r="B48" s="509"/>
      <c r="C48" s="64"/>
      <c r="D48" s="64"/>
      <c r="E48" s="64"/>
      <c r="F48" s="64"/>
      <c r="G48" s="64"/>
    </row>
    <row r="49" spans="1:7" s="68" customFormat="1" ht="44.55" customHeight="1" x14ac:dyDescent="0.45">
      <c r="A49" s="286" t="s">
        <v>154</v>
      </c>
      <c r="B49" s="287" t="s">
        <v>33</v>
      </c>
      <c r="C49" s="64"/>
      <c r="D49" s="64"/>
      <c r="E49" s="64"/>
      <c r="F49" s="64"/>
      <c r="G49" s="64"/>
    </row>
    <row r="50" spans="1:7" s="68" customFormat="1" ht="77.25" customHeight="1" x14ac:dyDescent="0.45">
      <c r="A50" s="286" t="s">
        <v>135</v>
      </c>
      <c r="B50" s="288" t="s">
        <v>70</v>
      </c>
      <c r="C50" s="64"/>
      <c r="D50" s="64"/>
      <c r="E50" s="64"/>
      <c r="F50" s="64"/>
      <c r="G50" s="64"/>
    </row>
    <row r="51" spans="1:7" ht="24" customHeight="1" x14ac:dyDescent="0.45">
      <c r="A51" s="67"/>
      <c r="B51" s="93"/>
      <c r="C51" s="79"/>
      <c r="D51" s="103"/>
      <c r="E51" s="104"/>
      <c r="F51" s="80"/>
      <c r="G51" s="105"/>
    </row>
  </sheetData>
  <sheetProtection sheet="1" insertColumns="0" insertRows="0" selectLockedCells="1"/>
  <protectedRanges>
    <protectedRange sqref="C41:G41" name="Range4_1"/>
  </protectedRanges>
  <dataConsolidate/>
  <mergeCells count="27">
    <mergeCell ref="A28:B28"/>
    <mergeCell ref="A29:B29"/>
    <mergeCell ref="A19:B19"/>
    <mergeCell ref="A1:C1"/>
    <mergeCell ref="A16:B16"/>
    <mergeCell ref="A7:B7"/>
    <mergeCell ref="A8:B8"/>
    <mergeCell ref="A2:B2"/>
    <mergeCell ref="A10:B10"/>
    <mergeCell ref="A14:B14"/>
    <mergeCell ref="A15:B15"/>
    <mergeCell ref="A48:B48"/>
    <mergeCell ref="A44:B44"/>
    <mergeCell ref="A47:B47"/>
    <mergeCell ref="A46:B46"/>
    <mergeCell ref="A45:B45"/>
    <mergeCell ref="A42:B42"/>
    <mergeCell ref="A39:B39"/>
    <mergeCell ref="A40:B40"/>
    <mergeCell ref="A32:B32"/>
    <mergeCell ref="A35:B35"/>
    <mergeCell ref="A38:B38"/>
    <mergeCell ref="A33:B33"/>
    <mergeCell ref="A41:B41"/>
    <mergeCell ref="A34:B34"/>
    <mergeCell ref="A36:B36"/>
    <mergeCell ref="A37:B37"/>
  </mergeCells>
  <conditionalFormatting sqref="C23:G23">
    <cfRule type="expression" dxfId="3" priority="2">
      <formula>IF(C22="No",TRUE,FALSE)</formula>
    </cfRule>
  </conditionalFormatting>
  <dataValidations count="5">
    <dataValidation type="list" allowBlank="1" showInputMessage="1" showErrorMessage="1" sqref="C31" xr:uid="{8B2DBD6E-6CAA-4AB9-A570-6A3D13B57182}">
      <formula1>"Yes, no"</formula1>
    </dataValidation>
    <dataValidation allowBlank="1" showInputMessage="1" showErrorMessage="1" promptTitle="Autofill" prompt="This cell will autofill based on the information you provide" sqref="C27:G27 C20:G20" xr:uid="{2753748B-8732-45BF-B336-F6A249015840}"/>
    <dataValidation type="list" allowBlank="1" showInputMessage="1" showErrorMessage="1" sqref="C46:G46" xr:uid="{204234A2-9650-4648-8445-2D7CB644B8E3}">
      <formula1>"N/A, Yes we have TEC approval, TEC is processing our application, We haven't applied for TEC approval yet"</formula1>
    </dataValidation>
    <dataValidation type="list" allowBlank="1" showInputMessage="1" showErrorMessage="1" sqref="C47:G47" xr:uid="{36E4665E-1105-494E-AF57-4EA84EC2971F}">
      <formula1>"N/A, Yes - we have NZQA approval, NZQA is processing our application, We haven't applied for NZQA approval yet"</formula1>
    </dataValidation>
    <dataValidation type="list" allowBlank="1" showInputMessage="1" showErrorMessage="1" sqref="C48:G48" xr:uid="{A1E1573A-98EF-40AB-811F-CAC385264718}">
      <formula1>"N/A, Yes - we have TEC approval, TEC is processing our applcation, We haven't applied for TEC approval yet"</formula1>
    </dataValidation>
  </dataValidations>
  <hyperlinks>
    <hyperlink ref="B17" r:id="rId1" xr:uid="{FF122128-E67B-4360-B844-8125458655E0}"/>
  </hyperlinks>
  <pageMargins left="0.70866141732283472" right="0.70866141732283472" top="0.74803149606299213" bottom="0.74803149606299213" header="0.31496062992125984" footer="0.31496062992125984"/>
  <pageSetup paperSize="8" scale="41" fitToHeight="0" orientation="landscape" r:id="rId2"/>
  <ignoredErrors>
    <ignoredError sqref="D28:G28 C32:G32 C44:G44"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r:uid="{75C7DEAD-58CC-455F-825B-CB23F2878A85}">
          <x14:formula1>
            <xm:f>'Drop downs'!$R$2:$R$5</xm:f>
          </x14:formula1>
          <xm:sqref>C45:G45</xm:sqref>
        </x14:dataValidation>
        <x14:dataValidation type="list" allowBlank="1" showInputMessage="1" showErrorMessage="1" xr:uid="{471790F9-AD08-4043-9862-8D1393082AC5}">
          <x14:formula1>
            <xm:f>'Drop downs'!$Y$2:$Y$3</xm:f>
          </x14:formula1>
          <xm:sqref>C49:G49</xm:sqref>
        </x14:dataValidation>
        <x14:dataValidation type="list" allowBlank="1" showInputMessage="1" showErrorMessage="1" xr:uid="{AF8C853D-B64C-4F7A-9B03-C1C80E0E1807}">
          <x14:formula1>
            <xm:f>'Drop downs'!$Z$2:$Z$4</xm:f>
          </x14:formula1>
          <xm:sqref>C50:G50</xm:sqref>
        </x14:dataValidation>
        <x14:dataValidation type="list" allowBlank="1" showInputMessage="1" showErrorMessage="1" xr:uid="{DCBBF0F9-4361-4575-BB6E-8215422FC5BC}">
          <x14:formula1>
            <xm:f>'Drop downs'!$G$2:$G$3</xm:f>
          </x14:formula1>
          <xm:sqref>C16:G16</xm:sqref>
        </x14:dataValidation>
        <x14:dataValidation type="list" allowBlank="1" showInputMessage="1" showErrorMessage="1" xr:uid="{165CFE67-2B05-4BD1-A4FC-715E7F403A09}">
          <x14:formula1>
            <xm:f>'Drop downs'!$A$2:$A$3</xm:f>
          </x14:formula1>
          <xm:sqref>C22:G22</xm:sqref>
        </x14:dataValidation>
        <x14:dataValidation type="list" allowBlank="1" showInputMessage="1" showErrorMessage="1" xr:uid="{3ABE4BFC-9372-4ADE-BF6D-5E11AC567229}">
          <x14:formula1>
            <xm:f>'Drop downs'!$O$2:$O$3</xm:f>
          </x14:formula1>
          <xm:sqref>C21:G22</xm:sqref>
        </x14:dataValidation>
        <x14:dataValidation type="list" allowBlank="1" showInputMessage="1" showErrorMessage="1" xr:uid="{D6015600-8DE6-46FC-9BB2-6F3F04F532FC}">
          <x14:formula1>
            <xm:f>'Drop downs'!$L$2:$L$8</xm:f>
          </x14:formula1>
          <xm:sqref>C17:G17</xm:sqref>
        </x14:dataValidation>
        <x14:dataValidation type="list" allowBlank="1" showInputMessage="1" showErrorMessage="1" xr:uid="{C9555ADA-C513-4CF1-B111-79B4DC97E8E3}">
          <x14:formula1>
            <xm:f>'Drop downs'!$I$2:$I$19</xm:f>
          </x14:formula1>
          <xm:sqref>C33:G33 C39:G39 C36:G36</xm:sqref>
        </x14:dataValidation>
        <x14:dataValidation type="list" allowBlank="1" showInputMessage="1" showErrorMessage="1" xr:uid="{AA92B09C-C991-4265-AADA-DA85FC1BF03D}">
          <x14:formula1>
            <xm:f>'Drop downs'!$J$2:$J$98</xm:f>
          </x14:formula1>
          <xm:sqref>C34:G34 C40:G40 C37:G37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W68"/>
  <sheetViews>
    <sheetView showGridLines="0" zoomScaleNormal="100" workbookViewId="0">
      <selection activeCell="E8" sqref="E8"/>
    </sheetView>
  </sheetViews>
  <sheetFormatPr defaultColWidth="8.53125" defaultRowHeight="14.25" x14ac:dyDescent="0.45"/>
  <cols>
    <col min="1" max="2" width="60.53125" style="84" customWidth="1"/>
    <col min="3" max="3" width="43.46484375" style="84" customWidth="1"/>
    <col min="4" max="4" width="45.53125" style="84" customWidth="1"/>
    <col min="5" max="7" width="70.796875" style="84" customWidth="1"/>
    <col min="8" max="11" width="8.53125" style="84"/>
    <col min="12" max="12" width="13.46484375" style="84" customWidth="1"/>
    <col min="13" max="16384" width="8.53125" style="84"/>
  </cols>
  <sheetData>
    <row r="1" spans="1:10" s="28" customFormat="1" ht="57" customHeight="1" x14ac:dyDescent="0.45">
      <c r="A1" s="517" t="s">
        <v>323</v>
      </c>
      <c r="B1" s="518"/>
      <c r="C1" s="518"/>
      <c r="D1" s="532"/>
      <c r="E1" s="51"/>
      <c r="F1" s="48"/>
      <c r="G1" s="432"/>
    </row>
    <row r="2" spans="1:10" ht="30" customHeight="1" x14ac:dyDescent="0.45">
      <c r="A2" s="526" t="s">
        <v>25</v>
      </c>
      <c r="B2" s="526"/>
      <c r="C2" s="527"/>
      <c r="D2" s="528"/>
      <c r="E2" s="83"/>
      <c r="F2" s="52"/>
      <c r="G2" s="433"/>
      <c r="H2" s="45"/>
      <c r="I2" s="45"/>
      <c r="J2" s="45"/>
    </row>
    <row r="3" spans="1:10" ht="30" customHeight="1" x14ac:dyDescent="0.45">
      <c r="A3" s="315" t="s">
        <v>24</v>
      </c>
      <c r="B3" s="289" t="str">
        <f>'Key information and summary'!$C$3</f>
        <v>00/00/2024</v>
      </c>
      <c r="C3" s="9"/>
      <c r="D3" s="290"/>
      <c r="E3" s="166"/>
      <c r="F3" s="82"/>
      <c r="G3" s="433"/>
      <c r="H3" s="45"/>
      <c r="I3" s="45"/>
      <c r="J3" s="45"/>
    </row>
    <row r="4" spans="1:10" ht="30" customHeight="1" x14ac:dyDescent="0.45">
      <c r="A4" s="316" t="s">
        <v>20</v>
      </c>
      <c r="B4" s="246">
        <f>'Key information and summary'!$C$5</f>
        <v>0</v>
      </c>
      <c r="C4" s="317" t="s">
        <v>496</v>
      </c>
      <c r="D4" s="302">
        <f>SUM(C30:G30)</f>
        <v>0</v>
      </c>
      <c r="F4" s="85"/>
      <c r="G4" s="434"/>
    </row>
    <row r="5" spans="1:10" ht="30" customHeight="1" x14ac:dyDescent="0.45">
      <c r="A5" s="317" t="s">
        <v>27</v>
      </c>
      <c r="B5" s="247">
        <f>'Key information and summary'!$C$4</f>
        <v>0</v>
      </c>
      <c r="C5" s="291"/>
      <c r="D5" s="292"/>
      <c r="G5" s="435"/>
    </row>
    <row r="6" spans="1:10" ht="25.05" customHeight="1" x14ac:dyDescent="0.45">
      <c r="A6" s="86"/>
      <c r="C6" s="87"/>
      <c r="D6" s="237"/>
      <c r="G6" s="435"/>
    </row>
    <row r="7" spans="1:10" s="46" customFormat="1" ht="25.05" customHeight="1" x14ac:dyDescent="0.45">
      <c r="A7" s="521" t="s">
        <v>278</v>
      </c>
      <c r="B7" s="521"/>
      <c r="C7" s="274" t="s">
        <v>238</v>
      </c>
      <c r="D7" s="275" t="s">
        <v>237</v>
      </c>
      <c r="E7" s="34"/>
      <c r="F7" s="34"/>
      <c r="G7" s="427"/>
    </row>
    <row r="8" spans="1:10" s="46" customFormat="1" ht="51" customHeight="1" x14ac:dyDescent="0.45">
      <c r="A8" s="293" t="s">
        <v>491</v>
      </c>
      <c r="B8" s="283" t="s">
        <v>289</v>
      </c>
      <c r="C8" s="217"/>
      <c r="D8" s="216"/>
      <c r="E8" s="34"/>
      <c r="F8" s="34"/>
      <c r="G8" s="427"/>
    </row>
    <row r="9" spans="1:10" s="46" customFormat="1" ht="25.05" customHeight="1" x14ac:dyDescent="0.45">
      <c r="A9" s="208"/>
      <c r="B9" s="209"/>
      <c r="C9" s="207"/>
      <c r="D9" s="426"/>
      <c r="E9" s="235"/>
      <c r="F9" s="426"/>
      <c r="G9" s="426"/>
      <c r="H9" s="207"/>
      <c r="I9" s="207"/>
    </row>
    <row r="10" spans="1:10" s="46" customFormat="1" ht="25.05" customHeight="1" x14ac:dyDescent="0.45">
      <c r="A10" s="521" t="s">
        <v>488</v>
      </c>
      <c r="B10" s="521"/>
      <c r="C10" s="275" t="s">
        <v>237</v>
      </c>
      <c r="D10" s="427"/>
      <c r="E10" s="427"/>
      <c r="F10" s="427"/>
      <c r="G10" s="292"/>
    </row>
    <row r="11" spans="1:10" s="46" customFormat="1" ht="51" customHeight="1" x14ac:dyDescent="0.45">
      <c r="A11" s="276" t="s">
        <v>489</v>
      </c>
      <c r="B11" s="277" t="s">
        <v>287</v>
      </c>
      <c r="C11" s="252"/>
      <c r="D11" s="428"/>
      <c r="E11" s="427"/>
      <c r="F11" s="427"/>
      <c r="G11" s="427"/>
    </row>
    <row r="12" spans="1:10" s="46" customFormat="1" ht="64.5" customHeight="1" x14ac:dyDescent="0.45">
      <c r="A12" s="278" t="s">
        <v>288</v>
      </c>
      <c r="B12" s="219" t="s">
        <v>460</v>
      </c>
      <c r="C12" s="252"/>
      <c r="D12" s="426"/>
      <c r="E12" s="426"/>
      <c r="F12" s="235"/>
      <c r="G12" s="426"/>
      <c r="H12" s="207"/>
      <c r="I12" s="207"/>
      <c r="J12" s="207"/>
    </row>
    <row r="13" spans="1:10" s="46" customFormat="1" ht="25.05" customHeight="1" x14ac:dyDescent="0.45">
      <c r="A13" s="208"/>
      <c r="B13" s="209"/>
      <c r="C13" s="207"/>
      <c r="D13" s="426"/>
      <c r="E13" s="235"/>
      <c r="F13" s="426"/>
      <c r="G13" s="426"/>
      <c r="H13" s="207"/>
      <c r="I13" s="207"/>
    </row>
    <row r="14" spans="1:10" s="94" customFormat="1" ht="40.049999999999997" customHeight="1" x14ac:dyDescent="0.45">
      <c r="A14" s="521" t="s">
        <v>139</v>
      </c>
      <c r="B14" s="521"/>
      <c r="C14" s="89"/>
      <c r="D14" s="429"/>
      <c r="E14" s="430"/>
      <c r="F14" s="430"/>
      <c r="G14" s="430"/>
      <c r="H14" s="46"/>
    </row>
    <row r="15" spans="1:10" ht="99.75" customHeight="1" x14ac:dyDescent="0.45">
      <c r="A15" s="294" t="s">
        <v>291</v>
      </c>
      <c r="B15" s="295" t="s">
        <v>292</v>
      </c>
      <c r="C15" s="92"/>
      <c r="D15" s="430"/>
      <c r="E15" s="430"/>
      <c r="F15" s="430"/>
      <c r="G15" s="292"/>
    </row>
    <row r="16" spans="1:10" ht="30" customHeight="1" x14ac:dyDescent="0.45">
      <c r="A16" s="536" t="s">
        <v>208</v>
      </c>
      <c r="B16" s="537"/>
      <c r="C16" s="179"/>
      <c r="D16" s="429"/>
      <c r="E16" s="430"/>
      <c r="F16" s="430"/>
      <c r="G16" s="430"/>
      <c r="H16" s="46"/>
    </row>
    <row r="17" spans="1:179" ht="42" customHeight="1" x14ac:dyDescent="0.45">
      <c r="A17" s="536" t="s">
        <v>490</v>
      </c>
      <c r="B17" s="537"/>
      <c r="C17" s="206"/>
      <c r="D17" s="431"/>
      <c r="E17" s="430"/>
      <c r="F17" s="430"/>
      <c r="G17" s="430"/>
      <c r="H17" s="46"/>
    </row>
    <row r="18" spans="1:179" ht="42" customHeight="1" x14ac:dyDescent="0.45">
      <c r="A18" s="536" t="s">
        <v>443</v>
      </c>
      <c r="B18" s="538"/>
      <c r="C18" s="206"/>
      <c r="D18" s="431"/>
      <c r="E18" s="430"/>
      <c r="F18" s="430"/>
      <c r="G18" s="430"/>
      <c r="H18" s="46"/>
    </row>
    <row r="19" spans="1:179" ht="71.25" customHeight="1" x14ac:dyDescent="0.45">
      <c r="A19" s="533" t="s">
        <v>451</v>
      </c>
      <c r="B19" s="449" t="s">
        <v>444</v>
      </c>
      <c r="C19" s="297" t="str">
        <f>IF(AND(OR(C16="Yes",C16="Not applicable"),C17="Yes",C18 = "Yes"),"Likely to be Eligible","Not Eligible for Flexible funding")</f>
        <v>Not Eligible for Flexible funding</v>
      </c>
      <c r="D19" s="431"/>
      <c r="E19" s="430"/>
      <c r="F19" s="430"/>
      <c r="G19" s="430"/>
      <c r="H19" s="46"/>
    </row>
    <row r="20" spans="1:179" s="46" customFormat="1" ht="59.2" customHeight="1" x14ac:dyDescent="0.45">
      <c r="A20" s="534"/>
      <c r="C20" s="298">
        <f>SUM(D8*0.02)</f>
        <v>0</v>
      </c>
      <c r="D20" s="429"/>
      <c r="E20" s="430"/>
      <c r="F20" s="430"/>
      <c r="G20" s="430"/>
    </row>
    <row r="21" spans="1:179" s="46" customFormat="1" ht="86.25" customHeight="1" x14ac:dyDescent="0.45">
      <c r="A21" s="535"/>
      <c r="B21" s="296" t="s">
        <v>230</v>
      </c>
      <c r="C21" s="180"/>
      <c r="D21" s="429"/>
      <c r="E21" s="430"/>
      <c r="F21" s="430"/>
      <c r="G21" s="430"/>
    </row>
    <row r="22" spans="1:179" s="46" customFormat="1" ht="43.05" customHeight="1" x14ac:dyDescent="0.45">
      <c r="A22" s="502" t="s">
        <v>290</v>
      </c>
      <c r="B22" s="503"/>
      <c r="C22" s="181"/>
      <c r="D22" s="429"/>
      <c r="E22" s="430"/>
      <c r="F22" s="430"/>
      <c r="G22" s="430"/>
    </row>
    <row r="23" spans="1:179" s="46" customFormat="1" ht="25.05" customHeight="1" x14ac:dyDescent="0.45">
      <c r="A23" s="208"/>
      <c r="B23" s="209"/>
      <c r="C23" s="207"/>
      <c r="D23" s="426"/>
      <c r="E23" s="235"/>
      <c r="F23" s="426"/>
      <c r="G23" s="426"/>
      <c r="H23" s="207"/>
      <c r="I23" s="207"/>
    </row>
    <row r="24" spans="1:179" s="45" customFormat="1" ht="56.25" customHeight="1" x14ac:dyDescent="0.45">
      <c r="A24" s="531" t="s">
        <v>311</v>
      </c>
      <c r="B24" s="531"/>
      <c r="C24" s="193" t="s">
        <v>136</v>
      </c>
      <c r="D24" s="40" t="s">
        <v>103</v>
      </c>
      <c r="E24" s="40" t="s">
        <v>104</v>
      </c>
      <c r="F24" s="40" t="s">
        <v>106</v>
      </c>
      <c r="G24" s="40" t="s">
        <v>105</v>
      </c>
    </row>
    <row r="25" spans="1:179" s="44" customFormat="1" ht="30" customHeight="1" x14ac:dyDescent="0.45">
      <c r="A25" s="519" t="s">
        <v>328</v>
      </c>
      <c r="B25" s="520"/>
      <c r="C25" s="189"/>
      <c r="D25" s="189"/>
      <c r="E25" s="189"/>
      <c r="F25" s="189"/>
      <c r="G25" s="189"/>
    </row>
    <row r="26" spans="1:179" s="88" customFormat="1" ht="42" customHeight="1" x14ac:dyDescent="0.45">
      <c r="A26" s="277" t="s">
        <v>279</v>
      </c>
      <c r="B26" s="283" t="s">
        <v>468</v>
      </c>
      <c r="C26" s="61"/>
      <c r="D26" s="61"/>
      <c r="E26" s="61"/>
      <c r="F26" s="61"/>
      <c r="G26" s="61"/>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row>
    <row r="27" spans="1:179" s="46" customFormat="1" ht="108.75" customHeight="1" x14ac:dyDescent="0.45">
      <c r="A27" s="277" t="s">
        <v>314</v>
      </c>
      <c r="B27" s="218" t="s">
        <v>482</v>
      </c>
      <c r="C27" s="61"/>
      <c r="E27" s="61"/>
      <c r="F27" s="61"/>
      <c r="G27" s="61"/>
    </row>
    <row r="28" spans="1:179" s="46" customFormat="1" ht="91.5" customHeight="1" x14ac:dyDescent="0.45">
      <c r="A28" s="299" t="s">
        <v>452</v>
      </c>
      <c r="B28" s="287" t="s">
        <v>446</v>
      </c>
      <c r="C28" s="319" t="str">
        <f>IFERROR(VLOOKUP(C27,'Drop downs'!$T$2:$U$3,2,FALSE),"")</f>
        <v/>
      </c>
      <c r="D28" s="319" t="str">
        <f>IFERROR(VLOOKUP(D26,'Drop downs'!$T$2:$U$3,2,FALSE),"")</f>
        <v/>
      </c>
      <c r="E28" s="319" t="str">
        <f>IFERROR(VLOOKUP(E27,'Drop downs'!$T$2:$U$3,2,FALSE),"")</f>
        <v/>
      </c>
      <c r="F28" s="319" t="str">
        <f>IFERROR(VLOOKUP(F27,'Drop downs'!$T$2:$U$3,2,FALSE),"")</f>
        <v/>
      </c>
      <c r="G28" s="319" t="str">
        <f>IFERROR(VLOOKUP(G27,'Drop downs'!$T$2:$U$3,2,FALSE),"")</f>
        <v/>
      </c>
    </row>
    <row r="29" spans="1:179" s="46" customFormat="1" ht="30" customHeight="1" x14ac:dyDescent="0.45">
      <c r="A29" s="502" t="s">
        <v>31</v>
      </c>
      <c r="B29" s="503"/>
      <c r="C29" s="212"/>
      <c r="D29" s="212"/>
      <c r="E29" s="212"/>
      <c r="F29" s="212"/>
      <c r="G29" s="212"/>
    </row>
    <row r="30" spans="1:179" s="63" customFormat="1" ht="73.5" customHeight="1" x14ac:dyDescent="0.45">
      <c r="A30" s="288" t="s">
        <v>315</v>
      </c>
      <c r="B30" s="215" t="s">
        <v>81</v>
      </c>
      <c r="C30" s="324" t="str">
        <f>IFERROR(C29*C28,"")</f>
        <v/>
      </c>
      <c r="D30" s="320" t="str">
        <f>IFERROR(D29*D28,"")</f>
        <v/>
      </c>
      <c r="E30" s="320" t="str">
        <f>IFERROR(E29*E28,"")</f>
        <v/>
      </c>
      <c r="F30" s="320" t="str">
        <f>IFERROR(F29*F28,"")</f>
        <v/>
      </c>
      <c r="G30" s="320" t="str">
        <f>IFERROR(G29*G28,"")</f>
        <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row>
    <row r="31" spans="1:179" ht="50.2" customHeight="1" x14ac:dyDescent="0.45">
      <c r="A31" s="300" t="s">
        <v>324</v>
      </c>
      <c r="B31" s="388" t="s">
        <v>29</v>
      </c>
      <c r="C31" s="61"/>
      <c r="D31" s="61"/>
      <c r="E31" s="61"/>
      <c r="F31" s="61"/>
      <c r="G31" s="61"/>
    </row>
    <row r="32" spans="1:179" s="46" customFormat="1" ht="30" customHeight="1" x14ac:dyDescent="0.45">
      <c r="A32" s="300" t="s">
        <v>276</v>
      </c>
      <c r="B32" s="281" t="s">
        <v>313</v>
      </c>
      <c r="C32" s="375"/>
      <c r="D32" s="376"/>
      <c r="E32" s="376"/>
      <c r="F32" s="376"/>
      <c r="G32" s="376"/>
    </row>
    <row r="33" spans="1:102" s="46" customFormat="1" ht="65.25" customHeight="1" x14ac:dyDescent="0.45">
      <c r="A33" s="300" t="s">
        <v>266</v>
      </c>
      <c r="B33" s="281" t="s">
        <v>273</v>
      </c>
      <c r="C33" s="301"/>
      <c r="D33" s="254"/>
      <c r="E33" s="254"/>
      <c r="F33" s="254"/>
      <c r="G33" s="254"/>
    </row>
    <row r="34" spans="1:102" s="46" customFormat="1" ht="65.25" customHeight="1" x14ac:dyDescent="0.45">
      <c r="A34" s="300" t="s">
        <v>267</v>
      </c>
      <c r="B34" s="281" t="s">
        <v>273</v>
      </c>
      <c r="C34" s="253"/>
      <c r="D34" s="253"/>
      <c r="E34" s="253"/>
      <c r="F34" s="253"/>
      <c r="G34" s="253"/>
    </row>
    <row r="35" spans="1:102" s="46" customFormat="1" ht="63" customHeight="1" x14ac:dyDescent="0.45">
      <c r="A35" s="288" t="s">
        <v>239</v>
      </c>
      <c r="B35" s="215" t="s">
        <v>32</v>
      </c>
      <c r="C35" s="321">
        <f>SUM(C33+C34)</f>
        <v>0</v>
      </c>
      <c r="D35" s="321">
        <f>SUM(D33+D34)</f>
        <v>0</v>
      </c>
      <c r="E35" s="321">
        <f t="shared" ref="E35:G35" si="0">SUM(E33+E34)</f>
        <v>0</v>
      </c>
      <c r="F35" s="321">
        <f t="shared" si="0"/>
        <v>0</v>
      </c>
      <c r="G35" s="321">
        <f t="shared" si="0"/>
        <v>0</v>
      </c>
      <c r="H35" s="207"/>
      <c r="I35" s="207"/>
    </row>
    <row r="36" spans="1:102" s="46" customFormat="1" ht="63" customHeight="1" x14ac:dyDescent="0.45">
      <c r="A36" s="288" t="s">
        <v>326</v>
      </c>
      <c r="B36" s="215" t="s">
        <v>327</v>
      </c>
      <c r="C36" s="378"/>
      <c r="D36" s="378"/>
      <c r="E36" s="378"/>
      <c r="F36" s="378"/>
      <c r="G36" s="378"/>
      <c r="H36" s="207"/>
      <c r="I36" s="207"/>
    </row>
    <row r="37" spans="1:102" ht="25.05" customHeight="1" x14ac:dyDescent="0.45">
      <c r="A37" s="67"/>
      <c r="B37" s="91"/>
      <c r="C37" s="49"/>
      <c r="D37" s="50"/>
      <c r="E37" s="49"/>
      <c r="F37" s="49"/>
      <c r="G37" s="49"/>
    </row>
    <row r="38" spans="1:102" s="94" customFormat="1" ht="40.049999999999997" customHeight="1" x14ac:dyDescent="0.45">
      <c r="A38" s="531" t="s">
        <v>277</v>
      </c>
      <c r="B38" s="531"/>
      <c r="C38" s="222" t="str">
        <f>$C$24</f>
        <v xml:space="preserve"> Request 1: [Insert Qualification name]</v>
      </c>
      <c r="D38" s="222" t="str">
        <f>$D$24</f>
        <v>Request 2:  [Insert Qualification name]</v>
      </c>
      <c r="E38" s="222" t="str">
        <f>$E$24</f>
        <v>Request 3:  [Insert Qualification name]</v>
      </c>
      <c r="F38" s="222" t="str">
        <f>$F$24</f>
        <v>Request 4: [Insert Qualification name]</v>
      </c>
      <c r="G38" s="222" t="str">
        <f>$G$24</f>
        <v>Request 5:  [Insert Qualification name]</v>
      </c>
      <c r="H38" s="68"/>
      <c r="I38" s="68"/>
      <c r="J38" s="68"/>
      <c r="K38" s="68"/>
      <c r="L38" s="68"/>
      <c r="M38" s="68"/>
    </row>
    <row r="39" spans="1:102" s="46" customFormat="1" ht="124.05" customHeight="1" x14ac:dyDescent="0.45">
      <c r="A39" s="284" t="s">
        <v>307</v>
      </c>
      <c r="B39" s="322" t="s">
        <v>134</v>
      </c>
      <c r="C39" s="74"/>
      <c r="D39" s="74"/>
      <c r="E39" s="74"/>
      <c r="F39" s="74"/>
      <c r="G39" s="7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row>
    <row r="40" spans="1:102" ht="25.05" customHeight="1" x14ac:dyDescent="0.45">
      <c r="A40" s="67"/>
      <c r="B40" s="91"/>
      <c r="C40" s="49"/>
      <c r="D40" s="50"/>
      <c r="E40" s="49"/>
      <c r="F40" s="49"/>
      <c r="G40" s="49"/>
    </row>
    <row r="41" spans="1:102" s="94" customFormat="1" ht="40.049999999999997" customHeight="1" x14ac:dyDescent="0.45">
      <c r="A41" s="504" t="s">
        <v>137</v>
      </c>
      <c r="B41" s="530"/>
      <c r="C41" s="222" t="str">
        <f>$C$24</f>
        <v xml:space="preserve"> Request 1: [Insert Qualification name]</v>
      </c>
      <c r="D41" s="222" t="str">
        <f>$D$24</f>
        <v>Request 2:  [Insert Qualification name]</v>
      </c>
      <c r="E41" s="222" t="str">
        <f>$E$24</f>
        <v>Request 3:  [Insert Qualification name]</v>
      </c>
      <c r="F41" s="222" t="str">
        <f>$F$24</f>
        <v>Request 4: [Insert Qualification name]</v>
      </c>
      <c r="G41" s="222" t="str">
        <f>$G$24</f>
        <v>Request 5:  [Insert Qualification name]</v>
      </c>
    </row>
    <row r="42" spans="1:102" ht="30" customHeight="1" x14ac:dyDescent="0.45">
      <c r="A42" s="502" t="s">
        <v>121</v>
      </c>
      <c r="B42" s="503"/>
      <c r="C42" s="70"/>
      <c r="D42" s="70"/>
      <c r="E42" s="70"/>
      <c r="F42" s="70"/>
      <c r="G42" s="70"/>
    </row>
    <row r="43" spans="1:102" ht="30" customHeight="1" x14ac:dyDescent="0.45">
      <c r="A43" s="502" t="s">
        <v>423</v>
      </c>
      <c r="B43" s="503"/>
      <c r="C43" s="70"/>
      <c r="D43" s="70"/>
      <c r="E43" s="70"/>
      <c r="F43" s="70"/>
      <c r="G43" s="70"/>
    </row>
    <row r="44" spans="1:102" ht="30" customHeight="1" x14ac:dyDescent="0.45">
      <c r="A44" s="502" t="s">
        <v>424</v>
      </c>
      <c r="B44" s="503"/>
      <c r="C44" s="248"/>
      <c r="D44" s="248"/>
      <c r="E44" s="248"/>
      <c r="F44" s="248"/>
      <c r="G44" s="248"/>
    </row>
    <row r="45" spans="1:102" ht="30" customHeight="1" x14ac:dyDescent="0.45">
      <c r="A45" s="506" t="s">
        <v>82</v>
      </c>
      <c r="B45" s="507"/>
      <c r="C45" s="220"/>
      <c r="D45" s="220"/>
      <c r="E45" s="220"/>
      <c r="F45" s="220"/>
      <c r="G45" s="220"/>
    </row>
    <row r="46" spans="1:102" ht="30" customHeight="1" x14ac:dyDescent="0.45">
      <c r="A46" s="506" t="s">
        <v>425</v>
      </c>
      <c r="B46" s="507"/>
      <c r="C46" s="220"/>
      <c r="D46" s="220"/>
      <c r="E46" s="220"/>
      <c r="F46" s="220"/>
      <c r="G46" s="220"/>
    </row>
    <row r="47" spans="1:102" ht="30" customHeight="1" x14ac:dyDescent="0.45">
      <c r="A47" s="506" t="s">
        <v>429</v>
      </c>
      <c r="B47" s="507"/>
      <c r="C47" s="250"/>
      <c r="D47" s="250"/>
      <c r="E47" s="250"/>
      <c r="F47" s="250"/>
      <c r="G47" s="250"/>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row>
    <row r="48" spans="1:102" s="46" customFormat="1" ht="30" customHeight="1" x14ac:dyDescent="0.45">
      <c r="A48" s="502" t="s">
        <v>85</v>
      </c>
      <c r="B48" s="503"/>
      <c r="C48" s="70"/>
      <c r="D48" s="70"/>
      <c r="E48" s="70"/>
      <c r="F48" s="70"/>
      <c r="G48" s="70"/>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row>
    <row r="49" spans="1:173" s="46" customFormat="1" ht="30" customHeight="1" x14ac:dyDescent="0.45">
      <c r="A49" s="502" t="s">
        <v>426</v>
      </c>
      <c r="B49" s="503"/>
      <c r="C49" s="70"/>
      <c r="D49" s="70"/>
      <c r="E49" s="70"/>
      <c r="F49" s="70"/>
      <c r="G49" s="70"/>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row>
    <row r="50" spans="1:173" s="46" customFormat="1" ht="30" customHeight="1" x14ac:dyDescent="0.45">
      <c r="A50" s="502" t="s">
        <v>427</v>
      </c>
      <c r="B50" s="503"/>
      <c r="C50" s="255"/>
      <c r="D50" s="255"/>
      <c r="E50" s="255"/>
      <c r="F50" s="255"/>
      <c r="G50" s="255"/>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row>
    <row r="51" spans="1:173" s="46" customFormat="1" ht="30" customHeight="1" x14ac:dyDescent="0.45">
      <c r="A51" s="500" t="s">
        <v>433</v>
      </c>
      <c r="B51" s="501"/>
      <c r="C51" s="60"/>
      <c r="D51" s="61"/>
      <c r="E51" s="61"/>
      <c r="F51" s="61"/>
      <c r="G51" s="61"/>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row>
    <row r="52" spans="1:173" s="97" customFormat="1" ht="25.05" customHeight="1" x14ac:dyDescent="0.45">
      <c r="A52" s="529"/>
      <c r="B52" s="529"/>
      <c r="C52" s="101"/>
      <c r="D52" s="96"/>
      <c r="E52" s="100"/>
      <c r="F52" s="96"/>
      <c r="G52" s="96"/>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row>
    <row r="53" spans="1:173" s="90" customFormat="1" ht="40.049999999999997" customHeight="1" x14ac:dyDescent="0.45">
      <c r="A53" s="521" t="s">
        <v>138</v>
      </c>
      <c r="B53" s="521"/>
      <c r="C53" s="222" t="str">
        <f>$C$24</f>
        <v xml:space="preserve"> Request 1: [Insert Qualification name]</v>
      </c>
      <c r="D53" s="222" t="str">
        <f>$D$24</f>
        <v>Request 2:  [Insert Qualification name]</v>
      </c>
      <c r="E53" s="222" t="str">
        <f>$E$24</f>
        <v>Request 3:  [Insert Qualification name]</v>
      </c>
      <c r="F53" s="222" t="str">
        <f>$F$24</f>
        <v>Request 4: [Insert Qualification name]</v>
      </c>
      <c r="G53" s="222" t="str">
        <f>$G$24</f>
        <v>Request 5:  [Insert Qualification name]</v>
      </c>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row>
    <row r="54" spans="1:173" ht="30" customHeight="1" x14ac:dyDescent="0.45">
      <c r="A54" s="524" t="s">
        <v>141</v>
      </c>
      <c r="B54" s="525"/>
      <c r="C54" s="78"/>
      <c r="D54" s="78"/>
      <c r="E54" s="78"/>
      <c r="F54" s="78"/>
      <c r="G54" s="78"/>
    </row>
    <row r="55" spans="1:173" ht="30" customHeight="1" x14ac:dyDescent="0.45">
      <c r="A55" s="303" t="s">
        <v>154</v>
      </c>
      <c r="B55" s="215" t="s">
        <v>33</v>
      </c>
      <c r="C55" s="64"/>
      <c r="D55" s="64"/>
      <c r="E55" s="64"/>
      <c r="F55" s="64"/>
      <c r="G55" s="64"/>
    </row>
    <row r="68" ht="48" customHeight="1" x14ac:dyDescent="0.45"/>
  </sheetData>
  <sheetProtection sheet="1" insertColumns="0" insertRows="0" selectLockedCells="1"/>
  <protectedRanges>
    <protectedRange sqref="C50:G50" name="Range4_1"/>
    <protectedRange sqref="G15 H14 H16:H20" name="Range2_1"/>
    <protectedRange sqref="M39:BU39" name="Range6"/>
    <protectedRange sqref="C39:L39" name="Range5"/>
  </protectedRanges>
  <mergeCells count="28">
    <mergeCell ref="A38:B38"/>
    <mergeCell ref="A24:B24"/>
    <mergeCell ref="A14:B14"/>
    <mergeCell ref="A22:B22"/>
    <mergeCell ref="A1:D1"/>
    <mergeCell ref="A19:A21"/>
    <mergeCell ref="A7:B7"/>
    <mergeCell ref="A10:B10"/>
    <mergeCell ref="A16:B16"/>
    <mergeCell ref="A17:B17"/>
    <mergeCell ref="A18:B18"/>
    <mergeCell ref="A25:B25"/>
    <mergeCell ref="A53:B53"/>
    <mergeCell ref="A54:B54"/>
    <mergeCell ref="A2:D2"/>
    <mergeCell ref="A29:B29"/>
    <mergeCell ref="A50:B50"/>
    <mergeCell ref="A51:B51"/>
    <mergeCell ref="A52:B52"/>
    <mergeCell ref="A47:B47"/>
    <mergeCell ref="A41:B41"/>
    <mergeCell ref="A48:B48"/>
    <mergeCell ref="A49:B49"/>
    <mergeCell ref="A42:B42"/>
    <mergeCell ref="A43:B43"/>
    <mergeCell ref="A45:B45"/>
    <mergeCell ref="A46:B46"/>
    <mergeCell ref="A44:B44"/>
  </mergeCells>
  <phoneticPr fontId="24" type="noConversion"/>
  <conditionalFormatting sqref="C24:G24 C26:G26 C27 E27:G27 C28:G35 C38:G39 C41:G41 C50:G51 C53:G55">
    <cfRule type="expression" dxfId="2" priority="3">
      <formula>IF($C$22="Yes, our request can be covered by flexible funding",TRUE,FALSE)</formula>
    </cfRule>
  </conditionalFormatting>
  <conditionalFormatting sqref="C33:G33">
    <cfRule type="expression" dxfId="1" priority="1">
      <formula>IF(C32="No",TRUE,FALSE)</formula>
    </cfRule>
  </conditionalFormatting>
  <dataValidations count="4">
    <dataValidation allowBlank="1" showErrorMessage="1" promptTitle="Autofill" prompt="This cell will autofill based on the information you provide" sqref="C30:G30" xr:uid="{36AAEC64-6A3A-4150-81F8-1843281ADAAE}"/>
    <dataValidation type="list" allowBlank="1" showInputMessage="1" showErrorMessage="1" sqref="M39:BU39" xr:uid="{381A965E-CDBF-4F70-943B-0002D5BFF56B}">
      <formula1>#REF!</formula1>
    </dataValidation>
    <dataValidation type="list" allowBlank="1" showInputMessage="1" showErrorMessage="1" sqref="C17:C18" xr:uid="{64DA994B-1263-45C0-BF0C-53BF628F3C14}">
      <formula1>"Yes,No"</formula1>
    </dataValidation>
    <dataValidation type="list" allowBlank="1" showInputMessage="1" showErrorMessage="1" sqref="C31:G31" xr:uid="{FFF36E59-7DE4-44AC-A0CC-2323D07F9D1F}">
      <formula1>"This year only, Ongoing"</formula1>
    </dataValidation>
  </dataValidations>
  <hyperlinks>
    <hyperlink ref="B27" r:id="rId1" xr:uid="{D40463A1-CA08-4049-97AC-145581447C6B}"/>
  </hyperlinks>
  <pageMargins left="0.70866141732283472" right="0.70866141732283472" top="0.74803149606299213" bottom="0.74803149606299213" header="0.31496062992125984" footer="0.31496062992125984"/>
  <pageSetup paperSize="8" scale="40" fitToHeight="0" orientation="landscape" r:id="rId2"/>
  <ignoredErrors>
    <ignoredError sqref="C38:G38 C41:G41 C53:G53"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r:uid="{119F5FFC-6DBD-4FC7-AAD1-97F244772A9D}">
          <x14:formula1>
            <xm:f>'Drop downs'!$S$2:$S$4</xm:f>
          </x14:formula1>
          <xm:sqref>C16</xm:sqref>
        </x14:dataValidation>
        <x14:dataValidation type="list" allowBlank="1" showInputMessage="1" showErrorMessage="1" xr:uid="{CC24E202-7ACC-429C-8278-50E15F41F95D}">
          <x14:formula1>
            <xm:f>'Drop downs'!$R$2:$R$5</xm:f>
          </x14:formula1>
          <xm:sqref>C54:G54</xm:sqref>
        </x14:dataValidation>
        <x14:dataValidation type="list" allowBlank="1" showInputMessage="1" showErrorMessage="1" xr:uid="{8EB0BE74-7031-4646-A22C-0EC1F27D29BD}">
          <x14:formula1>
            <xm:f>'Drop downs'!$Y$2:$Y$3</xm:f>
          </x14:formula1>
          <xm:sqref>C55:G55</xm:sqref>
        </x14:dataValidation>
        <x14:dataValidation type="list" allowBlank="1" showInputMessage="1" showErrorMessage="1" xr:uid="{2FA2560C-50FA-4938-9AF7-4B3E2936A749}">
          <x14:formula1>
            <xm:f>'Drop downs'!$W$2:$W$3</xm:f>
          </x14:formula1>
          <xm:sqref>C22</xm:sqref>
        </x14:dataValidation>
        <x14:dataValidation type="list" allowBlank="1" showInputMessage="1" showErrorMessage="1" xr:uid="{8EAB932D-2477-4092-A290-694DC947590C}">
          <x14:formula1>
            <xm:f>'Drop downs'!$A$2:$A$3</xm:f>
          </x14:formula1>
          <xm:sqref>C32:G32</xm:sqref>
        </x14:dataValidation>
        <x14:dataValidation type="list" allowBlank="1" showInputMessage="1" showErrorMessage="1" xr:uid="{A79217FC-1C80-4F78-A44E-CD6803A07527}">
          <x14:formula1>
            <xm:f>'Drop downs'!$J$2:$J$98</xm:f>
          </x14:formula1>
          <xm:sqref>C43:G43 C49:G49 C46:G46</xm:sqref>
        </x14:dataValidation>
        <x14:dataValidation type="list" allowBlank="1" showInputMessage="1" showErrorMessage="1" xr:uid="{9799C395-3CEE-4DD0-95EE-A348D7FBC689}">
          <x14:formula1>
            <xm:f>'Drop downs'!$I$2:$I$19</xm:f>
          </x14:formula1>
          <xm:sqref>C42:G42 C48:G48 C45:G45</xm:sqref>
        </x14:dataValidation>
        <x14:dataValidation type="list" allowBlank="1" showInputMessage="1" showErrorMessage="1" xr:uid="{91EA9BE9-BEF3-423C-B73D-3C94BB0C73F5}">
          <x14:formula1>
            <xm:f>'Drop downs'!$G$2:$G$4</xm:f>
          </x14:formula1>
          <xm:sqref>C26:G26</xm:sqref>
        </x14:dataValidation>
        <x14:dataValidation type="list" allowBlank="1" showInputMessage="1" showErrorMessage="1" xr:uid="{FC9737EC-8274-4368-8CE1-E99BF942B799}">
          <x14:formula1>
            <xm:f>'Drop downs'!$T$2:$T$3</xm:f>
          </x14:formula1>
          <xm:sqref>E27:G27 C27 D26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64C0E-30BB-4360-905F-A0E19A809F26}">
  <sheetPr>
    <pageSetUpPr fitToPage="1"/>
  </sheetPr>
  <dimension ref="A1:SE46"/>
  <sheetViews>
    <sheetView showGridLines="0" topLeftCell="B1" zoomScaleNormal="100" workbookViewId="0">
      <selection activeCell="C19" sqref="C19"/>
    </sheetView>
  </sheetViews>
  <sheetFormatPr defaultColWidth="8.53125" defaultRowHeight="14.25" x14ac:dyDescent="0.45"/>
  <cols>
    <col min="1" max="5" width="70.796875" style="46" customWidth="1"/>
    <col min="6" max="13" width="8.53125" style="46"/>
    <col min="14" max="14" width="13.46484375" style="46" customWidth="1"/>
    <col min="15" max="16384" width="8.53125" style="46"/>
  </cols>
  <sheetData>
    <row r="1" spans="1:499" s="28" customFormat="1" ht="75" customHeight="1" x14ac:dyDescent="0.45">
      <c r="A1" s="543" t="s">
        <v>325</v>
      </c>
      <c r="B1" s="543"/>
      <c r="C1" s="543"/>
      <c r="D1" s="543"/>
      <c r="E1" s="165"/>
      <c r="F1" s="117"/>
    </row>
    <row r="2" spans="1:499" ht="30" customHeight="1" x14ac:dyDescent="0.45">
      <c r="A2" s="526" t="s">
        <v>84</v>
      </c>
      <c r="B2" s="544"/>
      <c r="C2" s="545"/>
      <c r="D2" s="546"/>
      <c r="E2" s="126"/>
    </row>
    <row r="3" spans="1:499" ht="30" customHeight="1" x14ac:dyDescent="0.45">
      <c r="A3" s="315" t="s">
        <v>24</v>
      </c>
      <c r="B3" s="251" t="str">
        <f>'Key information and summary'!$C$3</f>
        <v>00/00/2024</v>
      </c>
      <c r="C3" s="167"/>
      <c r="D3" s="168"/>
      <c r="E3" s="126"/>
    </row>
    <row r="4" spans="1:499" ht="30" customHeight="1" x14ac:dyDescent="0.45">
      <c r="A4" s="316" t="s">
        <v>26</v>
      </c>
      <c r="B4" s="246">
        <f>'Key information and summary'!$C$5</f>
        <v>0</v>
      </c>
      <c r="C4" s="317" t="s">
        <v>497</v>
      </c>
      <c r="D4" s="311">
        <f>SUM(C10:AM10)</f>
        <v>0</v>
      </c>
      <c r="E4" s="127"/>
    </row>
    <row r="5" spans="1:499" ht="30" customHeight="1" x14ac:dyDescent="0.45">
      <c r="A5" s="315" t="s">
        <v>27</v>
      </c>
      <c r="B5" s="309">
        <f>'Key information and summary'!$C$4</f>
        <v>0</v>
      </c>
      <c r="C5" s="291"/>
      <c r="D5" s="310"/>
      <c r="E5" s="127"/>
      <c r="F5" s="28"/>
      <c r="G5" s="28"/>
      <c r="H5" s="28"/>
      <c r="I5" s="28"/>
      <c r="J5" s="28"/>
      <c r="K5" s="28"/>
      <c r="L5" s="28"/>
      <c r="M5" s="28"/>
      <c r="N5" s="28"/>
      <c r="O5" s="28"/>
      <c r="P5" s="28"/>
      <c r="Q5" s="28"/>
      <c r="R5" s="28"/>
    </row>
    <row r="6" spans="1:499" s="292" customFormat="1" ht="25.05" customHeight="1" x14ac:dyDescent="0.45">
      <c r="A6" s="436"/>
      <c r="B6" s="437"/>
      <c r="C6" s="439"/>
      <c r="D6" s="439"/>
      <c r="E6" s="442"/>
      <c r="F6" s="9"/>
      <c r="G6" s="9"/>
      <c r="H6" s="9"/>
      <c r="I6" s="9"/>
      <c r="J6" s="9"/>
      <c r="K6" s="9"/>
      <c r="L6" s="9"/>
      <c r="M6" s="9"/>
      <c r="N6" s="9"/>
      <c r="O6" s="9"/>
      <c r="P6" s="9"/>
      <c r="Q6" s="9"/>
      <c r="R6" s="9"/>
    </row>
    <row r="7" spans="1:499" s="44" customFormat="1" ht="40.049999999999997" customHeight="1" x14ac:dyDescent="0.45">
      <c r="A7" s="521" t="s">
        <v>161</v>
      </c>
      <c r="B7" s="521"/>
      <c r="C7" s="40" t="s">
        <v>162</v>
      </c>
      <c r="D7" s="40" t="s">
        <v>163</v>
      </c>
      <c r="E7" s="40" t="s">
        <v>164</v>
      </c>
      <c r="F7" s="46"/>
      <c r="G7" s="46"/>
      <c r="H7" s="46"/>
      <c r="I7" s="46"/>
      <c r="J7" s="46"/>
      <c r="K7" s="46"/>
      <c r="L7" s="46"/>
      <c r="M7" s="46"/>
      <c r="N7" s="46"/>
      <c r="O7" s="46"/>
      <c r="P7" s="46"/>
      <c r="Q7" s="46"/>
      <c r="R7" s="46"/>
    </row>
    <row r="8" spans="1:499" ht="35.200000000000003" customHeight="1" x14ac:dyDescent="0.45">
      <c r="A8" s="547" t="s">
        <v>165</v>
      </c>
      <c r="B8" s="548"/>
      <c r="C8" s="190"/>
      <c r="D8" s="190"/>
      <c r="E8" s="190"/>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8"/>
      <c r="LP8" s="98"/>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8"/>
      <c r="NI8" s="98"/>
      <c r="NJ8" s="98"/>
      <c r="NK8" s="98"/>
      <c r="NL8" s="98"/>
      <c r="NM8" s="98"/>
      <c r="NN8" s="98"/>
      <c r="NO8" s="98"/>
      <c r="NP8" s="98"/>
      <c r="NQ8" s="98"/>
      <c r="NR8" s="98"/>
      <c r="NS8" s="98"/>
      <c r="NT8" s="98"/>
      <c r="NU8" s="98"/>
      <c r="NV8" s="98"/>
      <c r="NW8" s="98"/>
      <c r="NX8" s="98"/>
      <c r="NY8" s="98"/>
      <c r="NZ8" s="98"/>
      <c r="OA8" s="98"/>
      <c r="OB8" s="98"/>
      <c r="OC8" s="98"/>
      <c r="OD8" s="98"/>
      <c r="OE8" s="98"/>
      <c r="OF8" s="98"/>
      <c r="OG8" s="98"/>
      <c r="OH8" s="98"/>
      <c r="OI8" s="98"/>
      <c r="OJ8" s="98"/>
      <c r="OK8" s="98"/>
      <c r="OL8" s="98"/>
      <c r="OM8" s="98"/>
      <c r="ON8" s="98"/>
      <c r="OO8" s="98"/>
      <c r="OP8" s="98"/>
      <c r="OQ8" s="98"/>
      <c r="OR8" s="98"/>
      <c r="OS8" s="98"/>
      <c r="OT8" s="98"/>
      <c r="OU8" s="98"/>
      <c r="OV8" s="98"/>
      <c r="OW8" s="98"/>
      <c r="OX8" s="98"/>
      <c r="OY8" s="98"/>
      <c r="OZ8" s="98"/>
      <c r="PA8" s="98"/>
      <c r="PB8" s="98"/>
      <c r="PC8" s="98"/>
      <c r="PD8" s="98"/>
      <c r="PE8" s="98"/>
      <c r="PF8" s="98"/>
      <c r="PG8" s="98"/>
      <c r="PH8" s="98"/>
      <c r="PI8" s="98"/>
      <c r="PJ8" s="98"/>
      <c r="PK8" s="98"/>
      <c r="PL8" s="98"/>
      <c r="PM8" s="98"/>
      <c r="PN8" s="98"/>
      <c r="PO8" s="98"/>
      <c r="PP8" s="98"/>
      <c r="PQ8" s="98"/>
      <c r="PR8" s="98"/>
      <c r="PS8" s="98"/>
      <c r="PT8" s="98"/>
      <c r="PU8" s="98"/>
      <c r="PV8" s="98"/>
      <c r="PW8" s="98"/>
      <c r="PX8" s="98"/>
      <c r="PY8" s="98"/>
      <c r="PZ8" s="98"/>
      <c r="QA8" s="98"/>
      <c r="QB8" s="98"/>
      <c r="QC8" s="98"/>
      <c r="QD8" s="98"/>
      <c r="QE8" s="98"/>
      <c r="QF8" s="98"/>
      <c r="QG8" s="98"/>
      <c r="QH8" s="98"/>
      <c r="QI8" s="98"/>
      <c r="QJ8" s="98"/>
      <c r="QK8" s="98"/>
      <c r="QL8" s="98"/>
      <c r="QM8" s="98"/>
      <c r="QN8" s="98"/>
      <c r="QO8" s="98"/>
      <c r="QP8" s="98"/>
      <c r="QQ8" s="98"/>
      <c r="QR8" s="98"/>
      <c r="QS8" s="98"/>
      <c r="QT8" s="98"/>
      <c r="QU8" s="98"/>
      <c r="QV8" s="98"/>
      <c r="QW8" s="98"/>
      <c r="QX8" s="98"/>
      <c r="QY8" s="98"/>
      <c r="QZ8" s="98"/>
      <c r="RA8" s="98"/>
      <c r="RB8" s="98"/>
      <c r="RC8" s="98"/>
      <c r="RD8" s="98"/>
      <c r="RE8" s="98"/>
      <c r="RF8" s="98"/>
      <c r="RG8" s="98"/>
      <c r="RH8" s="98"/>
      <c r="RI8" s="98"/>
      <c r="RJ8" s="98"/>
      <c r="RK8" s="98"/>
      <c r="RL8" s="98"/>
      <c r="RM8" s="98"/>
      <c r="RN8" s="98"/>
      <c r="RO8" s="98"/>
      <c r="RP8" s="98"/>
      <c r="RQ8" s="98"/>
      <c r="RR8" s="98"/>
      <c r="RS8" s="98"/>
      <c r="RT8" s="98"/>
      <c r="RU8" s="98"/>
      <c r="RV8" s="98"/>
      <c r="RW8" s="98"/>
      <c r="RX8" s="98"/>
      <c r="RY8" s="98"/>
      <c r="RZ8" s="98"/>
      <c r="SA8" s="98"/>
      <c r="SB8" s="98"/>
      <c r="SC8" s="98"/>
      <c r="SD8" s="98"/>
      <c r="SE8" s="98"/>
    </row>
    <row r="9" spans="1:499" ht="35.200000000000003" customHeight="1" x14ac:dyDescent="0.45">
      <c r="A9" s="293" t="s">
        <v>282</v>
      </c>
      <c r="B9" s="354" t="s">
        <v>231</v>
      </c>
      <c r="C9" s="257">
        <v>28.23</v>
      </c>
      <c r="D9" s="257">
        <v>28.23</v>
      </c>
      <c r="E9" s="257">
        <v>28.23</v>
      </c>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c r="IW9" s="98"/>
      <c r="IX9" s="98"/>
      <c r="IY9" s="98"/>
      <c r="IZ9" s="98"/>
      <c r="JA9" s="98"/>
      <c r="JB9" s="98"/>
      <c r="JC9" s="98"/>
      <c r="JD9" s="98"/>
      <c r="JE9" s="98"/>
      <c r="JF9" s="98"/>
      <c r="JG9" s="98"/>
      <c r="JH9" s="98"/>
      <c r="JI9" s="98"/>
      <c r="JJ9" s="98"/>
      <c r="JK9" s="98"/>
      <c r="JL9" s="98"/>
      <c r="JM9" s="98"/>
      <c r="JN9" s="98"/>
      <c r="JO9" s="98"/>
      <c r="JP9" s="98"/>
      <c r="JQ9" s="98"/>
      <c r="JR9" s="98"/>
      <c r="JS9" s="98"/>
      <c r="JT9" s="98"/>
      <c r="JU9" s="98"/>
      <c r="JV9" s="98"/>
      <c r="JW9" s="98"/>
      <c r="JX9" s="98"/>
      <c r="JY9" s="98"/>
      <c r="JZ9" s="98"/>
      <c r="KA9" s="98"/>
      <c r="KB9" s="98"/>
      <c r="KC9" s="98"/>
      <c r="KD9" s="98"/>
      <c r="KE9" s="98"/>
      <c r="KF9" s="98"/>
      <c r="KG9" s="98"/>
      <c r="KH9" s="98"/>
      <c r="KI9" s="98"/>
      <c r="KJ9" s="98"/>
      <c r="KK9" s="98"/>
      <c r="KL9" s="98"/>
      <c r="KM9" s="98"/>
      <c r="KN9" s="98"/>
      <c r="KO9" s="98"/>
      <c r="KP9" s="98"/>
      <c r="KQ9" s="98"/>
      <c r="KR9" s="98"/>
      <c r="KS9" s="98"/>
      <c r="KT9" s="98"/>
      <c r="KU9" s="98"/>
      <c r="KV9" s="98"/>
      <c r="KW9" s="98"/>
      <c r="KX9" s="98"/>
      <c r="KY9" s="98"/>
      <c r="KZ9" s="98"/>
      <c r="LA9" s="98"/>
      <c r="LB9" s="98"/>
      <c r="LC9" s="98"/>
      <c r="LD9" s="98"/>
      <c r="LE9" s="98"/>
      <c r="LF9" s="98"/>
      <c r="LG9" s="98"/>
      <c r="LH9" s="98"/>
      <c r="LI9" s="98"/>
      <c r="LJ9" s="98"/>
      <c r="LK9" s="98"/>
      <c r="LL9" s="98"/>
      <c r="LM9" s="98"/>
      <c r="LN9" s="98"/>
      <c r="LO9" s="98"/>
      <c r="LP9" s="98"/>
      <c r="LQ9" s="98"/>
      <c r="LR9" s="98"/>
      <c r="LS9" s="98"/>
      <c r="LT9" s="98"/>
      <c r="LU9" s="98"/>
      <c r="LV9" s="98"/>
      <c r="LW9" s="98"/>
      <c r="LX9" s="98"/>
      <c r="LY9" s="98"/>
      <c r="LZ9" s="98"/>
      <c r="MA9" s="98"/>
      <c r="MB9" s="98"/>
      <c r="MC9" s="98"/>
      <c r="MD9" s="98"/>
      <c r="ME9" s="98"/>
      <c r="MF9" s="98"/>
      <c r="MG9" s="98"/>
      <c r="MH9" s="98"/>
      <c r="MI9" s="98"/>
      <c r="MJ9" s="98"/>
      <c r="MK9" s="98"/>
      <c r="ML9" s="98"/>
      <c r="MM9" s="98"/>
      <c r="MN9" s="98"/>
      <c r="MO9" s="98"/>
      <c r="MP9" s="98"/>
      <c r="MQ9" s="98"/>
      <c r="MR9" s="98"/>
      <c r="MS9" s="98"/>
      <c r="MT9" s="98"/>
      <c r="MU9" s="98"/>
      <c r="MV9" s="98"/>
      <c r="MW9" s="98"/>
      <c r="MX9" s="98"/>
      <c r="MY9" s="98"/>
      <c r="MZ9" s="98"/>
      <c r="NA9" s="98"/>
      <c r="NB9" s="98"/>
      <c r="NC9" s="98"/>
      <c r="ND9" s="98"/>
      <c r="NE9" s="98"/>
      <c r="NF9" s="98"/>
      <c r="NG9" s="98"/>
      <c r="NH9" s="98"/>
      <c r="NI9" s="98"/>
      <c r="NJ9" s="98"/>
      <c r="NK9" s="98"/>
      <c r="NL9" s="98"/>
      <c r="NM9" s="98"/>
      <c r="NN9" s="98"/>
      <c r="NO9" s="98"/>
      <c r="NP9" s="98"/>
      <c r="NQ9" s="98"/>
      <c r="NR9" s="98"/>
      <c r="NS9" s="98"/>
      <c r="NT9" s="98"/>
      <c r="NU9" s="98"/>
      <c r="NV9" s="98"/>
      <c r="NW9" s="98"/>
      <c r="NX9" s="98"/>
      <c r="NY9" s="98"/>
      <c r="NZ9" s="98"/>
      <c r="OA9" s="98"/>
      <c r="OB9" s="98"/>
      <c r="OC9" s="98"/>
      <c r="OD9" s="98"/>
      <c r="OE9" s="98"/>
      <c r="OF9" s="98"/>
      <c r="OG9" s="98"/>
      <c r="OH9" s="98"/>
      <c r="OI9" s="98"/>
      <c r="OJ9" s="98"/>
      <c r="OK9" s="98"/>
      <c r="OL9" s="98"/>
      <c r="OM9" s="98"/>
      <c r="ON9" s="98"/>
      <c r="OO9" s="98"/>
      <c r="OP9" s="98"/>
      <c r="OQ9" s="98"/>
      <c r="OR9" s="98"/>
      <c r="OS9" s="98"/>
      <c r="OT9" s="98"/>
      <c r="OU9" s="98"/>
      <c r="OV9" s="98"/>
      <c r="OW9" s="98"/>
      <c r="OX9" s="98"/>
      <c r="OY9" s="98"/>
      <c r="OZ9" s="98"/>
      <c r="PA9" s="98"/>
      <c r="PB9" s="98"/>
      <c r="PC9" s="98"/>
      <c r="PD9" s="98"/>
      <c r="PE9" s="98"/>
      <c r="PF9" s="98"/>
      <c r="PG9" s="98"/>
      <c r="PH9" s="98"/>
      <c r="PI9" s="98"/>
      <c r="PJ9" s="98"/>
      <c r="PK9" s="98"/>
      <c r="PL9" s="98"/>
      <c r="PM9" s="98"/>
      <c r="PN9" s="98"/>
      <c r="PO9" s="98"/>
      <c r="PP9" s="98"/>
      <c r="PQ9" s="98"/>
      <c r="PR9" s="98"/>
      <c r="PS9" s="98"/>
      <c r="PT9" s="98"/>
      <c r="PU9" s="98"/>
      <c r="PV9" s="98"/>
      <c r="PW9" s="98"/>
      <c r="PX9" s="98"/>
      <c r="PY9" s="98"/>
      <c r="PZ9" s="98"/>
      <c r="QA9" s="98"/>
      <c r="QB9" s="98"/>
      <c r="QC9" s="98"/>
      <c r="QD9" s="98"/>
      <c r="QE9" s="98"/>
      <c r="QF9" s="98"/>
      <c r="QG9" s="98"/>
      <c r="QH9" s="98"/>
      <c r="QI9" s="98"/>
      <c r="QJ9" s="98"/>
      <c r="QK9" s="98"/>
      <c r="QL9" s="98"/>
      <c r="QM9" s="98"/>
      <c r="QN9" s="98"/>
      <c r="QO9" s="98"/>
      <c r="QP9" s="98"/>
      <c r="QQ9" s="98"/>
      <c r="QR9" s="98"/>
      <c r="QS9" s="98"/>
      <c r="QT9" s="98"/>
      <c r="QU9" s="98"/>
      <c r="QV9" s="98"/>
      <c r="QW9" s="98"/>
      <c r="QX9" s="98"/>
      <c r="QY9" s="98"/>
      <c r="QZ9" s="98"/>
      <c r="RA9" s="98"/>
      <c r="RB9" s="98"/>
      <c r="RC9" s="98"/>
      <c r="RD9" s="98"/>
      <c r="RE9" s="98"/>
      <c r="RF9" s="98"/>
      <c r="RG9" s="98"/>
      <c r="RH9" s="98"/>
      <c r="RI9" s="98"/>
      <c r="RJ9" s="98"/>
      <c r="RK9" s="98"/>
      <c r="RL9" s="98"/>
      <c r="RM9" s="98"/>
      <c r="RN9" s="98"/>
      <c r="RO9" s="98"/>
      <c r="RP9" s="98"/>
      <c r="RQ9" s="98"/>
      <c r="RR9" s="98"/>
      <c r="RS9" s="98"/>
      <c r="RT9" s="98"/>
      <c r="RU9" s="98"/>
      <c r="RV9" s="98"/>
      <c r="RW9" s="98"/>
      <c r="RX9" s="98"/>
      <c r="RY9" s="98"/>
      <c r="RZ9" s="98"/>
      <c r="SA9" s="98"/>
      <c r="SB9" s="98"/>
      <c r="SC9" s="98"/>
      <c r="SD9" s="98"/>
      <c r="SE9" s="98"/>
    </row>
    <row r="10" spans="1:499" s="63" customFormat="1" ht="35.200000000000003" customHeight="1" x14ac:dyDescent="0.45">
      <c r="A10" s="219" t="s">
        <v>30</v>
      </c>
      <c r="B10" s="215" t="s">
        <v>32</v>
      </c>
      <c r="C10" s="312">
        <f>C8*C9</f>
        <v>0</v>
      </c>
      <c r="D10" s="312">
        <f t="shared" ref="D10" si="0">D8*D9</f>
        <v>0</v>
      </c>
      <c r="E10" s="312">
        <f>E8*E9</f>
        <v>0</v>
      </c>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8"/>
      <c r="JW10" s="98"/>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8"/>
      <c r="LP10" s="98"/>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8"/>
      <c r="NI10" s="98"/>
      <c r="NJ10" s="98"/>
      <c r="NK10" s="98"/>
      <c r="NL10" s="98"/>
      <c r="NM10" s="98"/>
      <c r="NN10" s="98"/>
      <c r="NO10" s="98"/>
      <c r="NP10" s="98"/>
      <c r="NQ10" s="98"/>
      <c r="NR10" s="98"/>
      <c r="NS10" s="98"/>
      <c r="NT10" s="98"/>
      <c r="NU10" s="98"/>
      <c r="NV10" s="98"/>
      <c r="NW10" s="98"/>
      <c r="NX10" s="98"/>
      <c r="NY10" s="98"/>
      <c r="NZ10" s="98"/>
      <c r="OA10" s="98"/>
      <c r="OB10" s="98"/>
      <c r="OC10" s="98"/>
      <c r="OD10" s="98"/>
      <c r="OE10" s="98"/>
      <c r="OF10" s="98"/>
      <c r="OG10" s="98"/>
      <c r="OH10" s="98"/>
      <c r="OI10" s="98"/>
      <c r="OJ10" s="98"/>
      <c r="OK10" s="98"/>
      <c r="OL10" s="98"/>
      <c r="OM10" s="98"/>
      <c r="ON10" s="98"/>
      <c r="OO10" s="98"/>
      <c r="OP10" s="98"/>
      <c r="OQ10" s="98"/>
      <c r="OR10" s="98"/>
      <c r="OS10" s="98"/>
      <c r="OT10" s="98"/>
      <c r="OU10" s="98"/>
      <c r="OV10" s="98"/>
      <c r="OW10" s="98"/>
      <c r="OX10" s="98"/>
      <c r="OY10" s="98"/>
      <c r="OZ10" s="98"/>
      <c r="PA10" s="98"/>
      <c r="PB10" s="98"/>
      <c r="PC10" s="98"/>
      <c r="PD10" s="98"/>
      <c r="PE10" s="98"/>
      <c r="PF10" s="98"/>
      <c r="PG10" s="98"/>
      <c r="PH10" s="98"/>
      <c r="PI10" s="98"/>
      <c r="PJ10" s="98"/>
      <c r="PK10" s="98"/>
      <c r="PL10" s="98"/>
      <c r="PM10" s="98"/>
      <c r="PN10" s="98"/>
      <c r="PO10" s="98"/>
      <c r="PP10" s="98"/>
      <c r="PQ10" s="98"/>
      <c r="PR10" s="98"/>
      <c r="PS10" s="98"/>
      <c r="PT10" s="98"/>
      <c r="PU10" s="98"/>
      <c r="PV10" s="98"/>
      <c r="PW10" s="98"/>
      <c r="PX10" s="98"/>
      <c r="PY10" s="98"/>
      <c r="PZ10" s="98"/>
      <c r="QA10" s="98"/>
      <c r="QB10" s="98"/>
      <c r="QC10" s="98"/>
      <c r="QD10" s="98"/>
      <c r="QE10" s="98"/>
      <c r="QF10" s="98"/>
      <c r="QG10" s="98"/>
      <c r="QH10" s="98"/>
      <c r="QI10" s="98"/>
      <c r="QJ10" s="98"/>
      <c r="QK10" s="98"/>
      <c r="QL10" s="98"/>
      <c r="QM10" s="98"/>
      <c r="QN10" s="98"/>
      <c r="QO10" s="98"/>
      <c r="QP10" s="98"/>
      <c r="QQ10" s="98"/>
      <c r="QR10" s="98"/>
      <c r="QS10" s="98"/>
      <c r="QT10" s="98"/>
      <c r="QU10" s="98"/>
      <c r="QV10" s="98"/>
      <c r="QW10" s="98"/>
      <c r="QX10" s="98"/>
      <c r="QY10" s="98"/>
      <c r="QZ10" s="98"/>
      <c r="RA10" s="98"/>
      <c r="RB10" s="98"/>
      <c r="RC10" s="98"/>
      <c r="RD10" s="98"/>
      <c r="RE10" s="98"/>
      <c r="RF10" s="98"/>
      <c r="RG10" s="98"/>
      <c r="RH10" s="98"/>
      <c r="RI10" s="98"/>
      <c r="RJ10" s="98"/>
      <c r="RK10" s="98"/>
      <c r="RL10" s="98"/>
      <c r="RM10" s="98"/>
      <c r="RN10" s="98"/>
      <c r="RO10" s="98"/>
      <c r="RP10" s="98"/>
      <c r="RQ10" s="98"/>
      <c r="RR10" s="98"/>
      <c r="RS10" s="98"/>
      <c r="RT10" s="98"/>
      <c r="RU10" s="98"/>
      <c r="RV10" s="98"/>
      <c r="RW10" s="98"/>
      <c r="RX10" s="98"/>
      <c r="RY10" s="98"/>
      <c r="RZ10" s="98"/>
      <c r="SA10" s="98"/>
      <c r="SB10" s="98"/>
      <c r="SC10" s="98"/>
      <c r="SD10" s="98"/>
      <c r="SE10" s="98"/>
    </row>
    <row r="11" spans="1:499" ht="35.200000000000003" customHeight="1" x14ac:dyDescent="0.45">
      <c r="A11" s="219" t="s">
        <v>158</v>
      </c>
      <c r="B11" s="388" t="s">
        <v>29</v>
      </c>
      <c r="C11" s="61"/>
      <c r="D11" s="61"/>
      <c r="E11" s="61"/>
      <c r="F11" s="28"/>
      <c r="G11" s="28"/>
      <c r="H11" s="28"/>
      <c r="I11" s="28"/>
      <c r="J11" s="28"/>
      <c r="K11" s="28"/>
      <c r="L11" s="28"/>
      <c r="M11" s="28"/>
      <c r="N11" s="28"/>
      <c r="O11" s="28"/>
      <c r="P11" s="28"/>
      <c r="Q11" s="28"/>
      <c r="R11" s="28"/>
    </row>
    <row r="12" spans="1:499" ht="43.5" customHeight="1" x14ac:dyDescent="0.45">
      <c r="A12" s="300" t="s">
        <v>492</v>
      </c>
      <c r="B12" s="225" t="s">
        <v>156</v>
      </c>
      <c r="C12" s="61"/>
      <c r="D12" s="61"/>
      <c r="E12" s="61"/>
      <c r="F12" s="28"/>
      <c r="G12" s="28"/>
      <c r="H12" s="28"/>
      <c r="I12" s="28"/>
      <c r="J12" s="28"/>
      <c r="K12" s="28"/>
      <c r="L12" s="28"/>
      <c r="M12" s="28"/>
      <c r="N12" s="28"/>
      <c r="O12" s="28"/>
      <c r="P12" s="28"/>
      <c r="Q12" s="28"/>
      <c r="R12" s="28"/>
    </row>
    <row r="13" spans="1:499" s="292" customFormat="1" ht="25.05" customHeight="1" x14ac:dyDescent="0.45">
      <c r="A13" s="436"/>
      <c r="B13" s="437"/>
      <c r="C13" s="443"/>
      <c r="D13" s="439"/>
      <c r="E13" s="441"/>
      <c r="F13" s="9"/>
      <c r="G13" s="9"/>
      <c r="H13" s="9"/>
      <c r="I13" s="9"/>
      <c r="J13" s="9"/>
      <c r="K13" s="9"/>
      <c r="L13" s="9"/>
      <c r="M13" s="9"/>
      <c r="N13" s="9"/>
      <c r="O13" s="9"/>
      <c r="P13" s="9"/>
      <c r="Q13" s="9"/>
      <c r="R13" s="9"/>
    </row>
    <row r="14" spans="1:499" s="44" customFormat="1" ht="69" customHeight="1" x14ac:dyDescent="0.45">
      <c r="A14" s="504" t="s">
        <v>240</v>
      </c>
      <c r="B14" s="530"/>
      <c r="C14" s="221" t="s">
        <v>241</v>
      </c>
      <c r="D14" s="221" t="s">
        <v>242</v>
      </c>
      <c r="E14" s="174"/>
      <c r="F14" s="46"/>
      <c r="G14" s="46"/>
      <c r="H14" s="46"/>
      <c r="I14" s="46"/>
      <c r="J14" s="46"/>
      <c r="K14" s="46"/>
      <c r="L14" s="46"/>
      <c r="M14" s="46"/>
      <c r="N14" s="46"/>
      <c r="O14" s="46"/>
      <c r="P14" s="46"/>
      <c r="Q14" s="46"/>
      <c r="R14" s="46"/>
    </row>
    <row r="15" spans="1:499" ht="35.200000000000003" customHeight="1" x14ac:dyDescent="0.45">
      <c r="A15" s="502" t="s">
        <v>493</v>
      </c>
      <c r="B15" s="549"/>
      <c r="C15" s="195"/>
      <c r="D15" s="313">
        <f>C15*C9</f>
        <v>0</v>
      </c>
      <c r="E15" s="196"/>
      <c r="F15" s="28"/>
      <c r="G15" s="28"/>
      <c r="H15" s="28"/>
      <c r="I15" s="28"/>
      <c r="J15" s="28"/>
      <c r="K15" s="28"/>
      <c r="L15" s="28"/>
      <c r="M15" s="28"/>
      <c r="N15" s="28"/>
      <c r="O15" s="28"/>
      <c r="P15" s="28"/>
      <c r="Q15" s="28"/>
      <c r="R15" s="28"/>
    </row>
    <row r="16" spans="1:499" s="292" customFormat="1" ht="25.05" customHeight="1" x14ac:dyDescent="0.45">
      <c r="A16" s="436"/>
      <c r="B16" s="437"/>
      <c r="C16" s="438"/>
      <c r="D16" s="439"/>
      <c r="E16" s="440"/>
      <c r="F16" s="9"/>
      <c r="G16" s="9"/>
      <c r="H16" s="9"/>
      <c r="I16" s="9"/>
      <c r="J16" s="9"/>
      <c r="K16" s="9"/>
      <c r="L16" s="9"/>
      <c r="M16" s="9"/>
      <c r="N16" s="9"/>
      <c r="O16" s="9"/>
      <c r="P16" s="9"/>
      <c r="Q16" s="9"/>
      <c r="R16" s="9"/>
    </row>
    <row r="17" spans="1:70" s="68" customFormat="1" ht="51.75" customHeight="1" x14ac:dyDescent="0.45">
      <c r="A17" s="504" t="s">
        <v>243</v>
      </c>
      <c r="B17" s="530"/>
      <c r="C17" s="221" t="s">
        <v>244</v>
      </c>
      <c r="D17" s="221" t="s">
        <v>235</v>
      </c>
      <c r="E17" s="221" t="s">
        <v>236</v>
      </c>
      <c r="F17" s="46"/>
      <c r="G17" s="46"/>
      <c r="H17" s="46"/>
      <c r="I17" s="46"/>
      <c r="J17" s="46"/>
      <c r="K17" s="46"/>
      <c r="L17" s="46"/>
      <c r="M17" s="46"/>
      <c r="N17" s="46"/>
      <c r="O17" s="46"/>
      <c r="P17" s="46"/>
      <c r="Q17" s="46"/>
      <c r="R17" s="46"/>
    </row>
    <row r="18" spans="1:70" s="73" customFormat="1" ht="61.5" customHeight="1" x14ac:dyDescent="0.45">
      <c r="A18" s="219" t="s">
        <v>245</v>
      </c>
      <c r="B18" s="215" t="s">
        <v>309</v>
      </c>
      <c r="C18" s="95"/>
      <c r="D18" s="314">
        <f>SUM(C18*C9)</f>
        <v>0</v>
      </c>
      <c r="E18" s="264" t="str">
        <f>IFERROR(D18/D15,"")</f>
        <v/>
      </c>
      <c r="F18" s="96"/>
      <c r="G18" s="96"/>
      <c r="H18" s="96"/>
      <c r="I18" s="96"/>
      <c r="J18" s="96"/>
      <c r="K18" s="96"/>
      <c r="L18" s="96"/>
      <c r="M18" s="96"/>
      <c r="N18" s="96"/>
      <c r="O18" s="96"/>
      <c r="P18" s="96"/>
      <c r="Q18" s="96"/>
      <c r="R18" s="96"/>
    </row>
    <row r="19" spans="1:70" s="73" customFormat="1" ht="59.55" customHeight="1" x14ac:dyDescent="0.45">
      <c r="A19" s="219" t="s">
        <v>246</v>
      </c>
      <c r="B19" s="215" t="s">
        <v>247</v>
      </c>
      <c r="C19" s="95"/>
      <c r="D19" s="314">
        <f>SUM(C19*C9)</f>
        <v>0</v>
      </c>
      <c r="E19" s="264" t="str">
        <f>IFERROR(D19/D15,"")</f>
        <v/>
      </c>
      <c r="F19" s="96"/>
      <c r="G19" s="96"/>
      <c r="H19" s="96"/>
      <c r="I19" s="96"/>
      <c r="J19" s="96"/>
      <c r="K19" s="96"/>
      <c r="L19" s="96"/>
      <c r="M19" s="96"/>
      <c r="N19" s="96"/>
      <c r="O19" s="96"/>
      <c r="P19" s="96"/>
      <c r="Q19" s="96"/>
      <c r="R19" s="96"/>
    </row>
    <row r="20" spans="1:70" s="73" customFormat="1" ht="72" customHeight="1" x14ac:dyDescent="0.45">
      <c r="A20" s="219" t="s">
        <v>248</v>
      </c>
      <c r="B20" s="215" t="s">
        <v>249</v>
      </c>
      <c r="C20" s="95"/>
      <c r="D20" s="314">
        <f>SUM(C20*C9)</f>
        <v>0</v>
      </c>
      <c r="E20" s="264" t="str">
        <f>IFERROR(D20/D15,"")</f>
        <v/>
      </c>
    </row>
    <row r="21" spans="1:70" s="73" customFormat="1" ht="37.5" customHeight="1" x14ac:dyDescent="0.45">
      <c r="A21" s="219" t="s">
        <v>250</v>
      </c>
      <c r="B21" s="215" t="s">
        <v>32</v>
      </c>
      <c r="C21" s="197">
        <f>SUM(C18:C20)</f>
        <v>0</v>
      </c>
      <c r="D21" s="308">
        <f>SUM(D18:D20)</f>
        <v>0</v>
      </c>
      <c r="E21" s="264" t="str">
        <f>IFERROR(D21/D15,"")</f>
        <v/>
      </c>
      <c r="F21" s="96"/>
      <c r="G21" s="96"/>
      <c r="H21" s="96"/>
      <c r="I21" s="96"/>
      <c r="J21" s="96"/>
      <c r="K21" s="96"/>
      <c r="L21" s="96"/>
      <c r="M21" s="96"/>
      <c r="N21" s="96"/>
      <c r="O21" s="96"/>
      <c r="P21" s="96"/>
      <c r="Q21" s="96"/>
      <c r="R21" s="96"/>
    </row>
    <row r="22" spans="1:70" ht="25.05" customHeight="1" x14ac:dyDescent="0.45">
      <c r="C22" s="149"/>
      <c r="D22" s="149"/>
      <c r="E22" s="149"/>
      <c r="F22" s="28"/>
      <c r="G22" s="28"/>
      <c r="H22" s="28"/>
      <c r="I22" s="28"/>
      <c r="J22" s="28"/>
      <c r="K22" s="28"/>
      <c r="L22" s="28"/>
      <c r="M22" s="28"/>
      <c r="N22" s="28"/>
      <c r="O22" s="28"/>
      <c r="P22" s="28"/>
      <c r="Q22" s="28"/>
      <c r="R22" s="28"/>
    </row>
    <row r="23" spans="1:70" s="124" customFormat="1" ht="40.049999999999997" customHeight="1" x14ac:dyDescent="0.45">
      <c r="A23" s="504" t="s">
        <v>157</v>
      </c>
      <c r="B23" s="530"/>
      <c r="C23" s="222" t="str">
        <f>$C$7</f>
        <v xml:space="preserve">Request 1: </v>
      </c>
      <c r="D23" s="222" t="str">
        <f>$D$7</f>
        <v>Request 2:</v>
      </c>
      <c r="E23" s="222" t="str">
        <f>$E$7</f>
        <v>Request 3:</v>
      </c>
      <c r="F23" s="73"/>
      <c r="G23" s="73"/>
      <c r="H23" s="73"/>
      <c r="I23" s="73"/>
      <c r="J23" s="73"/>
      <c r="K23" s="73"/>
      <c r="L23" s="73"/>
      <c r="M23" s="73"/>
      <c r="N23" s="73"/>
      <c r="O23" s="73"/>
      <c r="P23" s="73"/>
      <c r="Q23" s="73"/>
      <c r="R23" s="73"/>
    </row>
    <row r="24" spans="1:70" s="73" customFormat="1" ht="133.5" customHeight="1" x14ac:dyDescent="0.45">
      <c r="A24" s="307" t="s">
        <v>453</v>
      </c>
      <c r="B24" s="225" t="s">
        <v>156</v>
      </c>
      <c r="C24" s="75"/>
      <c r="D24" s="129"/>
      <c r="E24" s="129"/>
      <c r="F24" s="96"/>
      <c r="G24" s="96"/>
      <c r="H24" s="96"/>
      <c r="I24" s="96"/>
      <c r="J24" s="96"/>
      <c r="K24" s="96"/>
      <c r="L24" s="96"/>
      <c r="M24" s="96"/>
      <c r="N24" s="96"/>
      <c r="O24" s="96"/>
      <c r="P24" s="96"/>
      <c r="Q24" s="96"/>
      <c r="R24" s="96"/>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row>
    <row r="25" spans="1:70" s="73" customFormat="1" ht="39" customHeight="1" x14ac:dyDescent="0.45">
      <c r="A25" s="307" t="s">
        <v>470</v>
      </c>
      <c r="B25" s="225" t="s">
        <v>156</v>
      </c>
      <c r="C25" s="75"/>
      <c r="D25" s="129"/>
      <c r="E25" s="129"/>
      <c r="F25" s="96"/>
      <c r="G25" s="96"/>
      <c r="H25" s="96"/>
      <c r="I25" s="96"/>
      <c r="J25" s="96"/>
      <c r="K25" s="96"/>
      <c r="L25" s="96"/>
      <c r="M25" s="96"/>
      <c r="N25" s="96"/>
      <c r="O25" s="96"/>
      <c r="P25" s="96"/>
      <c r="Q25" s="96"/>
      <c r="R25" s="96"/>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row>
    <row r="26" spans="1:70" ht="25.05" customHeight="1" x14ac:dyDescent="0.45">
      <c r="A26" s="57"/>
      <c r="B26" s="121"/>
      <c r="C26" s="164"/>
      <c r="D26" s="382"/>
      <c r="E26" s="149"/>
      <c r="F26" s="28"/>
      <c r="G26" s="28"/>
      <c r="H26" s="28"/>
      <c r="I26" s="28"/>
      <c r="J26" s="28"/>
      <c r="K26" s="28"/>
      <c r="L26" s="28"/>
      <c r="M26" s="28"/>
      <c r="N26" s="28"/>
      <c r="O26" s="28"/>
      <c r="P26" s="28"/>
      <c r="Q26" s="28"/>
      <c r="R26" s="28"/>
    </row>
    <row r="27" spans="1:70" s="44" customFormat="1" ht="40.049999999999997" customHeight="1" x14ac:dyDescent="0.45">
      <c r="A27" s="504" t="s">
        <v>137</v>
      </c>
      <c r="B27" s="530"/>
      <c r="C27" s="222" t="str">
        <f>$C$7</f>
        <v xml:space="preserve">Request 1: </v>
      </c>
      <c r="D27" s="222" t="str">
        <f>$D$7</f>
        <v>Request 2:</v>
      </c>
      <c r="E27" s="222" t="str">
        <f>$E$7</f>
        <v>Request 3:</v>
      </c>
      <c r="F27" s="46"/>
      <c r="G27" s="46"/>
      <c r="H27" s="46"/>
      <c r="I27" s="46"/>
      <c r="J27" s="46"/>
      <c r="K27" s="46"/>
      <c r="L27" s="46"/>
      <c r="M27" s="46"/>
      <c r="N27" s="46"/>
      <c r="O27" s="46"/>
      <c r="P27" s="46"/>
    </row>
    <row r="28" spans="1:70" ht="25.05" customHeight="1" x14ac:dyDescent="0.45">
      <c r="A28" s="502" t="s">
        <v>121</v>
      </c>
      <c r="B28" s="503"/>
      <c r="C28" s="70"/>
      <c r="D28" s="70"/>
      <c r="E28" s="70"/>
      <c r="F28" s="28"/>
      <c r="G28" s="28"/>
      <c r="H28" s="28"/>
      <c r="I28" s="28"/>
      <c r="J28" s="28"/>
      <c r="K28" s="28"/>
      <c r="L28" s="28"/>
      <c r="M28" s="28"/>
      <c r="N28" s="28"/>
      <c r="O28" s="28"/>
      <c r="P28" s="28"/>
    </row>
    <row r="29" spans="1:70" ht="25.05" customHeight="1" x14ac:dyDescent="0.45">
      <c r="A29" s="502" t="s">
        <v>423</v>
      </c>
      <c r="B29" s="503"/>
      <c r="C29" s="70"/>
      <c r="D29" s="70"/>
      <c r="E29" s="70"/>
      <c r="F29" s="28"/>
      <c r="G29" s="28"/>
      <c r="H29" s="28"/>
      <c r="I29" s="28"/>
      <c r="J29" s="28"/>
      <c r="K29" s="28"/>
      <c r="L29" s="28"/>
      <c r="M29" s="28"/>
      <c r="N29" s="28"/>
      <c r="O29" s="28"/>
      <c r="P29" s="28"/>
    </row>
    <row r="30" spans="1:70" ht="25.05" customHeight="1" x14ac:dyDescent="0.45">
      <c r="A30" s="502" t="s">
        <v>435</v>
      </c>
      <c r="B30" s="503"/>
      <c r="C30" s="248"/>
      <c r="D30" s="248"/>
      <c r="E30" s="248"/>
    </row>
    <row r="31" spans="1:70" ht="25.05" customHeight="1" x14ac:dyDescent="0.45">
      <c r="A31" s="506" t="s">
        <v>82</v>
      </c>
      <c r="B31" s="507"/>
      <c r="C31" s="220"/>
      <c r="D31" s="220"/>
      <c r="E31" s="220"/>
      <c r="F31" s="28"/>
      <c r="G31" s="28"/>
      <c r="H31" s="28"/>
      <c r="I31" s="28"/>
      <c r="J31" s="28"/>
      <c r="K31" s="28"/>
      <c r="L31" s="28"/>
      <c r="M31" s="28"/>
      <c r="N31" s="28"/>
      <c r="O31" s="28"/>
      <c r="P31" s="28"/>
    </row>
    <row r="32" spans="1:70" ht="25.05" customHeight="1" x14ac:dyDescent="0.45">
      <c r="A32" s="506" t="s">
        <v>425</v>
      </c>
      <c r="B32" s="507"/>
      <c r="C32" s="220"/>
      <c r="D32" s="220"/>
      <c r="E32" s="220"/>
      <c r="F32" s="28"/>
      <c r="G32" s="28"/>
      <c r="H32" s="28"/>
      <c r="I32" s="28"/>
      <c r="J32" s="28"/>
      <c r="K32" s="28"/>
      <c r="L32" s="28"/>
      <c r="M32" s="28"/>
      <c r="N32" s="28"/>
      <c r="O32" s="28"/>
      <c r="P32" s="28"/>
    </row>
    <row r="33" spans="1:317" ht="25.05" customHeight="1" x14ac:dyDescent="0.45">
      <c r="A33" s="506" t="s">
        <v>436</v>
      </c>
      <c r="B33" s="507"/>
      <c r="C33" s="250"/>
      <c r="D33" s="250"/>
      <c r="E33" s="250"/>
    </row>
    <row r="34" spans="1:317" ht="25.05" customHeight="1" x14ac:dyDescent="0.45">
      <c r="A34" s="540" t="s">
        <v>437</v>
      </c>
      <c r="B34" s="541"/>
      <c r="C34" s="62"/>
      <c r="D34" s="64"/>
      <c r="E34" s="64"/>
      <c r="F34" s="28"/>
      <c r="G34" s="28"/>
      <c r="H34" s="28"/>
      <c r="I34" s="28"/>
      <c r="J34" s="28"/>
      <c r="K34" s="28"/>
      <c r="L34" s="28"/>
      <c r="M34" s="28"/>
      <c r="N34" s="28"/>
      <c r="O34" s="28"/>
      <c r="P34" s="28"/>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c r="IT34" s="175"/>
      <c r="IU34" s="175"/>
      <c r="IV34" s="175"/>
      <c r="IW34" s="175"/>
      <c r="IX34" s="175"/>
      <c r="IY34" s="175"/>
      <c r="IZ34" s="175"/>
      <c r="JA34" s="175"/>
      <c r="JB34" s="175"/>
      <c r="JC34" s="175"/>
      <c r="JD34" s="175"/>
      <c r="JE34" s="175"/>
      <c r="JF34" s="175"/>
      <c r="JG34" s="175"/>
      <c r="JH34" s="175"/>
      <c r="JI34" s="175"/>
      <c r="JJ34" s="175"/>
      <c r="JK34" s="175"/>
      <c r="JL34" s="175"/>
      <c r="JM34" s="175"/>
      <c r="JN34" s="175"/>
      <c r="JO34" s="175"/>
      <c r="JP34" s="175"/>
      <c r="JQ34" s="175"/>
      <c r="JR34" s="175"/>
      <c r="JS34" s="175"/>
      <c r="JT34" s="175"/>
      <c r="JU34" s="175"/>
      <c r="JV34" s="175"/>
      <c r="JW34" s="175"/>
      <c r="JX34" s="175"/>
      <c r="JY34" s="175"/>
      <c r="JZ34" s="175"/>
      <c r="KA34" s="175"/>
      <c r="KB34" s="175"/>
      <c r="KC34" s="175"/>
      <c r="KD34" s="175"/>
      <c r="KE34" s="175"/>
      <c r="KF34" s="175"/>
      <c r="KG34" s="175"/>
      <c r="KH34" s="175"/>
      <c r="KI34" s="175"/>
      <c r="KJ34" s="175"/>
      <c r="KK34" s="175"/>
      <c r="KL34" s="175"/>
      <c r="KM34" s="175"/>
      <c r="KN34" s="175"/>
      <c r="KO34" s="175"/>
      <c r="KP34" s="175"/>
      <c r="KQ34" s="175"/>
      <c r="KR34" s="175"/>
      <c r="KS34" s="175"/>
      <c r="KT34" s="175"/>
      <c r="KU34" s="175"/>
      <c r="KV34" s="175"/>
      <c r="KW34" s="175"/>
      <c r="KX34" s="175"/>
      <c r="KY34" s="175"/>
      <c r="KZ34" s="175"/>
      <c r="LA34" s="175"/>
      <c r="LB34" s="175"/>
      <c r="LC34" s="175"/>
      <c r="LD34" s="175"/>
      <c r="LE34" s="175"/>
    </row>
    <row r="35" spans="1:317" ht="25.05" customHeight="1" x14ac:dyDescent="0.45">
      <c r="A35" s="57"/>
      <c r="B35" s="121"/>
      <c r="C35" s="128"/>
      <c r="D35" s="28"/>
      <c r="E35" s="28"/>
      <c r="F35" s="28"/>
      <c r="G35" s="28"/>
      <c r="H35" s="28"/>
      <c r="I35" s="28"/>
      <c r="J35" s="28"/>
      <c r="K35" s="28"/>
      <c r="L35" s="28"/>
      <c r="M35" s="28"/>
      <c r="N35" s="28"/>
      <c r="O35" s="28"/>
      <c r="P35" s="28"/>
      <c r="Q35" s="28"/>
      <c r="R35" s="28"/>
    </row>
    <row r="36" spans="1:317" s="44" customFormat="1" ht="40.049999999999997" customHeight="1" x14ac:dyDescent="0.45">
      <c r="A36" s="504" t="s">
        <v>155</v>
      </c>
      <c r="B36" s="530"/>
      <c r="C36" s="222" t="s">
        <v>166</v>
      </c>
      <c r="D36" s="222" t="s">
        <v>163</v>
      </c>
      <c r="E36" s="222" t="s">
        <v>164</v>
      </c>
      <c r="F36" s="28"/>
      <c r="G36" s="46"/>
      <c r="H36" s="46"/>
      <c r="I36" s="46"/>
      <c r="J36" s="46"/>
      <c r="K36" s="46"/>
      <c r="L36" s="46"/>
      <c r="M36" s="46"/>
      <c r="N36" s="46"/>
      <c r="O36" s="46"/>
      <c r="P36" s="46"/>
      <c r="Q36" s="46"/>
      <c r="R36" s="46"/>
    </row>
    <row r="37" spans="1:317" ht="30" customHeight="1" x14ac:dyDescent="0.45">
      <c r="A37" s="305" t="s">
        <v>154</v>
      </c>
      <c r="B37" s="306" t="s">
        <v>33</v>
      </c>
      <c r="C37" s="132"/>
      <c r="D37" s="132"/>
      <c r="E37" s="132"/>
      <c r="G37" s="28"/>
      <c r="H37" s="28"/>
      <c r="I37" s="28"/>
      <c r="J37" s="28"/>
      <c r="K37" s="28"/>
      <c r="L37" s="28"/>
      <c r="M37" s="28"/>
      <c r="N37" s="28"/>
      <c r="O37" s="28"/>
      <c r="P37" s="28"/>
      <c r="Q37" s="28"/>
      <c r="R37" s="28"/>
    </row>
    <row r="38" spans="1:317" x14ac:dyDescent="0.45">
      <c r="F38" s="28"/>
      <c r="G38" s="28"/>
      <c r="H38" s="28"/>
      <c r="I38" s="28"/>
      <c r="J38" s="28"/>
      <c r="K38" s="28"/>
      <c r="L38" s="28"/>
      <c r="M38" s="28"/>
      <c r="N38" s="28"/>
      <c r="O38" s="28"/>
      <c r="P38" s="28"/>
      <c r="Q38" s="28"/>
      <c r="R38" s="28"/>
    </row>
    <row r="40" spans="1:317" s="44" customFormat="1" ht="40.049999999999997" customHeight="1" x14ac:dyDescent="0.45">
      <c r="A40" s="542"/>
      <c r="B40" s="542"/>
      <c r="C40" s="123"/>
      <c r="D40" s="28"/>
      <c r="E40" s="46"/>
      <c r="F40" s="28"/>
      <c r="G40" s="46"/>
      <c r="H40" s="46"/>
      <c r="I40" s="46"/>
      <c r="J40" s="46"/>
      <c r="K40" s="46"/>
      <c r="L40" s="46"/>
      <c r="M40" s="46"/>
      <c r="N40" s="46"/>
      <c r="O40" s="46"/>
      <c r="P40" s="46"/>
      <c r="Q40" s="46"/>
      <c r="R40" s="46"/>
    </row>
    <row r="41" spans="1:317" ht="57.75" customHeight="1" x14ac:dyDescent="0.45">
      <c r="A41" s="539"/>
      <c r="B41" s="539"/>
      <c r="C41" s="96"/>
      <c r="D41" s="28"/>
      <c r="E41" s="28"/>
      <c r="F41" s="28"/>
      <c r="G41" s="28"/>
      <c r="H41" s="28"/>
      <c r="I41" s="28"/>
      <c r="J41" s="28"/>
      <c r="K41" s="28"/>
      <c r="L41" s="28"/>
      <c r="M41" s="28"/>
      <c r="N41" s="28"/>
      <c r="O41" s="28"/>
      <c r="P41" s="28"/>
      <c r="Q41" s="28"/>
      <c r="R41" s="28"/>
    </row>
    <row r="43" spans="1:317" x14ac:dyDescent="0.45">
      <c r="F43" s="28"/>
      <c r="G43" s="28"/>
      <c r="H43" s="28"/>
      <c r="I43" s="28"/>
      <c r="J43" s="28"/>
      <c r="K43" s="28"/>
      <c r="L43" s="28"/>
      <c r="M43" s="28"/>
      <c r="N43" s="28"/>
      <c r="O43" s="28"/>
      <c r="P43" s="28"/>
      <c r="Q43" s="28"/>
      <c r="R43" s="28"/>
    </row>
    <row r="46" spans="1:317" ht="48" customHeight="1" x14ac:dyDescent="0.45"/>
  </sheetData>
  <sheetProtection sheet="1" insertColumns="0" insertRows="0" selectLockedCells="1"/>
  <protectedRanges>
    <protectedRange sqref="C24:I25" name="Range5_1"/>
    <protectedRange sqref="H23:L23" name="Range2_3_1_1"/>
    <protectedRange sqref="C19:C20 F18:I20" name="Range2_2_1_1"/>
    <protectedRange sqref="C21 F21:I21" name="Range2_3_2"/>
    <protectedRange sqref="E18:E21" name="Range2_1_1_1"/>
    <protectedRange sqref="C16" name="Range2_1"/>
  </protectedRanges>
  <mergeCells count="19">
    <mergeCell ref="A1:D1"/>
    <mergeCell ref="A2:D2"/>
    <mergeCell ref="A7:B7"/>
    <mergeCell ref="A8:B8"/>
    <mergeCell ref="A23:B23"/>
    <mergeCell ref="A17:B17"/>
    <mergeCell ref="A14:B14"/>
    <mergeCell ref="A15:B15"/>
    <mergeCell ref="A30:B30"/>
    <mergeCell ref="A27:B27"/>
    <mergeCell ref="A28:B28"/>
    <mergeCell ref="A29:B29"/>
    <mergeCell ref="A41:B41"/>
    <mergeCell ref="A31:B31"/>
    <mergeCell ref="A32:B32"/>
    <mergeCell ref="A33:B33"/>
    <mergeCell ref="A34:B34"/>
    <mergeCell ref="A36:B36"/>
    <mergeCell ref="A40:B40"/>
  </mergeCells>
  <dataValidations count="4">
    <dataValidation type="list" allowBlank="1" showInputMessage="1" showErrorMessage="1" sqref="C11:E11" xr:uid="{C107B399-0A11-4B27-9986-FB5D57AF548B}">
      <formula1>"This year only, Ongoing"</formula1>
    </dataValidation>
    <dataValidation type="list" allowBlank="1" showInputMessage="1" showErrorMessage="1" sqref="J24:BR25" xr:uid="{7A214C8F-D808-4644-B0CE-8078B9AAD2E7}">
      <formula1>#REF!</formula1>
    </dataValidation>
    <dataValidation allowBlank="1" showInputMessage="1" showErrorMessage="1" promptTitle="Autofill" prompt="This cell will autofill based on the information you provide" sqref="C10:E10 C22:E22 C13:E15 D16:E16" xr:uid="{5AEBBDF4-3E7B-457C-A71A-A607A33B8C85}"/>
    <dataValidation type="list" allowBlank="1" showInputMessage="1" showErrorMessage="1" sqref="F18:I18" xr:uid="{2E6DE2C3-AD4A-490B-A553-C7D9DCB1394D}">
      <formula1>"This year only, Ongoing additional funding"</formula1>
    </dataValidation>
  </dataValidations>
  <hyperlinks>
    <hyperlink ref="B9" r:id="rId1" xr:uid="{211FEA8C-6C12-489C-8AF0-FE6BA92E2F82}"/>
  </hyperlinks>
  <pageMargins left="0.7" right="0.7" top="0.75" bottom="0.75" header="0.3" footer="0.3"/>
  <pageSetup paperSize="8" scale="49" fitToWidth="0"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r:uid="{42BC4260-7A9F-4A0E-8009-018C9514F537}">
          <x14:formula1>
            <xm:f>'Drop downs'!$Y$2:$Y$3</xm:f>
          </x14:formula1>
          <xm:sqref>C37:E37</xm:sqref>
        </x14:dataValidation>
        <x14:dataValidation type="list" allowBlank="1" showInputMessage="1" showErrorMessage="1" xr:uid="{222D698B-A9D2-4964-9393-1CC491A365DE}">
          <x14:formula1>
            <xm:f>'Drop downs'!$X$2:$X$3</xm:f>
          </x14:formula1>
          <xm:sqref>C41</xm:sqref>
        </x14:dataValidation>
        <x14:dataValidation type="list" allowBlank="1" showInputMessage="1" showErrorMessage="1" xr:uid="{25AF2020-7ACD-41E9-B5B6-5F5F9A6AF8E4}">
          <x14:formula1>
            <xm:f>'Drop downs'!$I$2:$I$19</xm:f>
          </x14:formula1>
          <xm:sqref>C28:E28 C31:E31</xm:sqref>
        </x14:dataValidation>
        <x14:dataValidation type="list" allowBlank="1" showInputMessage="1" showErrorMessage="1" xr:uid="{148F5EF3-CFC8-4A93-AB06-AC57DE6BB082}">
          <x14:formula1>
            <xm:f>'Drop downs'!$J$2:$J$98</xm:f>
          </x14:formula1>
          <xm:sqref>C32:E32 C28:C29 D29:E29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E4CD-F5E6-4B9F-9EB9-625A7697C53C}">
  <sheetPr>
    <pageSetUpPr fitToPage="1"/>
  </sheetPr>
  <dimension ref="A1:DS105"/>
  <sheetViews>
    <sheetView showGridLines="0" zoomScaleNormal="100" workbookViewId="0">
      <selection activeCell="A14" sqref="A14:B14"/>
    </sheetView>
  </sheetViews>
  <sheetFormatPr defaultColWidth="8.53125" defaultRowHeight="14.25" x14ac:dyDescent="0.45"/>
  <cols>
    <col min="1" max="2" width="55.53125" style="46" customWidth="1"/>
    <col min="3" max="5" width="70.796875" style="46" customWidth="1"/>
    <col min="6" max="14" width="8.53125" style="46"/>
    <col min="15" max="15" width="13.46484375" style="46" customWidth="1"/>
    <col min="16" max="16384" width="8.53125" style="46"/>
  </cols>
  <sheetData>
    <row r="1" spans="1:10" s="28" customFormat="1" ht="77.25" customHeight="1" x14ac:dyDescent="0.45">
      <c r="A1" s="550" t="s">
        <v>494</v>
      </c>
      <c r="B1" s="550"/>
      <c r="C1" s="550"/>
      <c r="D1" s="117"/>
      <c r="E1" s="133"/>
      <c r="F1" s="117"/>
      <c r="G1" s="117"/>
    </row>
    <row r="2" spans="1:10" s="68" customFormat="1" ht="30" customHeight="1" x14ac:dyDescent="0.45">
      <c r="A2" s="551" t="s">
        <v>25</v>
      </c>
      <c r="B2" s="552"/>
      <c r="C2" s="226"/>
      <c r="D2" s="226"/>
      <c r="E2" s="134"/>
      <c r="F2" s="23"/>
    </row>
    <row r="3" spans="1:10" ht="30" customHeight="1" x14ac:dyDescent="0.45">
      <c r="A3" s="326" t="s">
        <v>24</v>
      </c>
      <c r="B3" s="251" t="str">
        <f>'Key information and summary'!$C$3</f>
        <v>00/00/2024</v>
      </c>
      <c r="C3" s="167"/>
      <c r="D3" s="168"/>
      <c r="E3" s="126"/>
    </row>
    <row r="4" spans="1:10" ht="30" customHeight="1" x14ac:dyDescent="0.45">
      <c r="A4" s="327" t="s">
        <v>26</v>
      </c>
      <c r="B4" s="246">
        <f>'Key information and summary'!$C$5</f>
        <v>0</v>
      </c>
      <c r="C4" s="317" t="s">
        <v>495</v>
      </c>
      <c r="D4" s="452">
        <f>SUM(C10:AA10)</f>
        <v>0</v>
      </c>
      <c r="E4" s="135"/>
    </row>
    <row r="5" spans="1:10" ht="30" customHeight="1" x14ac:dyDescent="0.45">
      <c r="A5" s="328" t="s">
        <v>27</v>
      </c>
      <c r="B5" s="247">
        <f>'Key information and summary'!$C$4</f>
        <v>0</v>
      </c>
      <c r="C5" s="169"/>
      <c r="D5" s="170"/>
      <c r="E5" s="136"/>
    </row>
    <row r="6" spans="1:10" ht="25.05" customHeight="1" x14ac:dyDescent="0.45">
      <c r="A6" s="137"/>
      <c r="B6" s="137"/>
      <c r="C6" s="138"/>
      <c r="D6" s="139"/>
    </row>
    <row r="7" spans="1:10" s="44" customFormat="1" ht="40.049999999999997" customHeight="1" x14ac:dyDescent="0.45">
      <c r="A7" s="521" t="s">
        <v>161</v>
      </c>
      <c r="B7" s="521"/>
      <c r="C7" s="40" t="s">
        <v>166</v>
      </c>
      <c r="D7" s="40" t="s">
        <v>163</v>
      </c>
      <c r="E7" s="40" t="s">
        <v>164</v>
      </c>
      <c r="F7" s="68"/>
      <c r="G7" s="68"/>
      <c r="H7" s="68"/>
      <c r="I7" s="68"/>
    </row>
    <row r="8" spans="1:10" ht="35.200000000000003" customHeight="1" x14ac:dyDescent="0.45">
      <c r="A8" s="547" t="s">
        <v>217</v>
      </c>
      <c r="B8" s="548"/>
      <c r="C8" s="95"/>
      <c r="D8" s="95"/>
      <c r="E8" s="95"/>
    </row>
    <row r="9" spans="1:10" ht="35.200000000000003" customHeight="1" x14ac:dyDescent="0.45">
      <c r="A9" s="296" t="s">
        <v>167</v>
      </c>
      <c r="B9" s="352" t="s">
        <v>498</v>
      </c>
      <c r="C9" s="257">
        <v>21.18</v>
      </c>
      <c r="D9" s="257">
        <v>21.18</v>
      </c>
      <c r="E9" s="257">
        <v>21.18</v>
      </c>
    </row>
    <row r="10" spans="1:10" ht="35.200000000000003" customHeight="1" x14ac:dyDescent="0.45">
      <c r="A10" s="277" t="s">
        <v>30</v>
      </c>
      <c r="B10" s="454" t="s">
        <v>32</v>
      </c>
      <c r="C10" s="451">
        <f>C8*C9</f>
        <v>0</v>
      </c>
      <c r="D10" s="451">
        <f t="shared" ref="D10:E10" si="0">D8*D9</f>
        <v>0</v>
      </c>
      <c r="E10" s="451">
        <f t="shared" si="0"/>
        <v>0</v>
      </c>
    </row>
    <row r="11" spans="1:10" ht="57.75" customHeight="1" x14ac:dyDescent="0.45">
      <c r="A11" s="219" t="s">
        <v>158</v>
      </c>
      <c r="B11" s="215" t="s">
        <v>29</v>
      </c>
      <c r="C11" s="61"/>
      <c r="D11" s="61"/>
      <c r="E11" s="61"/>
    </row>
    <row r="12" spans="1:10" s="292" customFormat="1" ht="25.05" customHeight="1" x14ac:dyDescent="0.45">
      <c r="A12" s="444"/>
      <c r="B12" s="444"/>
      <c r="C12" s="445"/>
      <c r="D12" s="443"/>
    </row>
    <row r="13" spans="1:10" s="68" customFormat="1" ht="63" customHeight="1" x14ac:dyDescent="0.45">
      <c r="A13" s="521" t="s">
        <v>499</v>
      </c>
      <c r="B13" s="521"/>
      <c r="C13" s="227" t="s">
        <v>241</v>
      </c>
      <c r="D13" s="228" t="s">
        <v>251</v>
      </c>
      <c r="E13" s="123"/>
      <c r="F13" s="46"/>
      <c r="G13" s="46"/>
      <c r="H13" s="46"/>
      <c r="I13" s="46"/>
      <c r="J13" s="46"/>
    </row>
    <row r="14" spans="1:10" ht="35.200000000000003" customHeight="1" x14ac:dyDescent="0.45">
      <c r="A14" s="553" t="s">
        <v>500</v>
      </c>
      <c r="B14" s="554"/>
      <c r="C14" s="198"/>
      <c r="D14" s="258">
        <f>C14*C9</f>
        <v>0</v>
      </c>
      <c r="E14" s="196"/>
    </row>
    <row r="15" spans="1:10" s="292" customFormat="1" ht="25.05" customHeight="1" x14ac:dyDescent="0.45">
      <c r="A15" s="444"/>
      <c r="B15" s="444"/>
      <c r="C15" s="445"/>
      <c r="D15" s="450"/>
    </row>
    <row r="16" spans="1:10" s="68" customFormat="1" ht="61.5" customHeight="1" x14ac:dyDescent="0.45">
      <c r="A16" s="521" t="s">
        <v>501</v>
      </c>
      <c r="B16" s="521"/>
      <c r="C16" s="229" t="s">
        <v>241</v>
      </c>
      <c r="D16" s="228" t="s">
        <v>252</v>
      </c>
      <c r="E16" s="230" t="s">
        <v>253</v>
      </c>
      <c r="F16" s="46"/>
    </row>
    <row r="17" spans="1:123" ht="59.2" customHeight="1" x14ac:dyDescent="0.45">
      <c r="A17" s="214" t="s">
        <v>245</v>
      </c>
      <c r="B17" s="215" t="s">
        <v>309</v>
      </c>
      <c r="C17" s="199"/>
      <c r="D17" s="259">
        <f>C17*C9</f>
        <v>0</v>
      </c>
      <c r="E17" s="260" t="str">
        <f>IFERROR(D17/D14,"")</f>
        <v/>
      </c>
      <c r="G17" s="28"/>
      <c r="H17" s="28"/>
      <c r="I17" s="28"/>
      <c r="J17" s="28"/>
    </row>
    <row r="18" spans="1:123" ht="64.05" customHeight="1" x14ac:dyDescent="0.45">
      <c r="A18" s="219" t="s">
        <v>246</v>
      </c>
      <c r="B18" s="215" t="s">
        <v>247</v>
      </c>
      <c r="C18" s="200"/>
      <c r="D18" s="259">
        <f>C18*D9</f>
        <v>0</v>
      </c>
      <c r="E18" s="260" t="str">
        <f>IFERROR(D18/D14,"")</f>
        <v/>
      </c>
      <c r="G18" s="140"/>
      <c r="H18" s="140"/>
      <c r="I18" s="140"/>
      <c r="J18" s="140"/>
    </row>
    <row r="19" spans="1:123" ht="79.5" customHeight="1" x14ac:dyDescent="0.45">
      <c r="A19" s="219" t="s">
        <v>248</v>
      </c>
      <c r="B19" s="215" t="s">
        <v>249</v>
      </c>
      <c r="C19" s="200"/>
      <c r="D19" s="259">
        <f>C19*D9</f>
        <v>0</v>
      </c>
      <c r="E19" s="260" t="str">
        <f>IFERROR(D19/D14,"")</f>
        <v/>
      </c>
      <c r="G19" s="140"/>
      <c r="H19" s="140"/>
      <c r="I19" s="140"/>
      <c r="J19" s="140"/>
    </row>
    <row r="20" spans="1:123" ht="44.2" customHeight="1" x14ac:dyDescent="0.45">
      <c r="A20" s="219" t="s">
        <v>250</v>
      </c>
      <c r="B20" s="215" t="s">
        <v>32</v>
      </c>
      <c r="C20" s="379">
        <f>SUM(C17:C19)</f>
        <v>0</v>
      </c>
      <c r="D20" s="261">
        <f>C20*D9</f>
        <v>0</v>
      </c>
      <c r="E20" s="262" t="str">
        <f>IFERROR(D20/D14,"")</f>
        <v/>
      </c>
      <c r="I20" s="140"/>
      <c r="J20" s="140"/>
    </row>
    <row r="21" spans="1:123" ht="25.05" customHeight="1" x14ac:dyDescent="0.45">
      <c r="A21" s="137"/>
      <c r="B21" s="137"/>
      <c r="C21" s="138"/>
      <c r="D21" s="139"/>
    </row>
    <row r="22" spans="1:123" s="44" customFormat="1" ht="39" customHeight="1" x14ac:dyDescent="0.45">
      <c r="A22" s="521" t="s">
        <v>157</v>
      </c>
      <c r="B22" s="521"/>
      <c r="C22" s="222" t="str">
        <f>$C$7</f>
        <v>Request 1:</v>
      </c>
      <c r="D22" s="222" t="str">
        <f>$D$7</f>
        <v>Request 2:</v>
      </c>
      <c r="E22" s="222" t="str">
        <f>$E$7</f>
        <v>Request 3:</v>
      </c>
      <c r="F22" s="68"/>
      <c r="G22" s="68"/>
      <c r="H22" s="68"/>
      <c r="I22" s="68"/>
    </row>
    <row r="23" spans="1:123" ht="135" customHeight="1" x14ac:dyDescent="0.45">
      <c r="A23" s="224" t="s">
        <v>454</v>
      </c>
      <c r="B23" s="381" t="s">
        <v>156</v>
      </c>
      <c r="C23" s="383"/>
      <c r="D23" s="383"/>
      <c r="E23" s="38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row>
    <row r="24" spans="1:123" ht="135" customHeight="1" x14ac:dyDescent="0.45">
      <c r="A24" s="396" t="s">
        <v>471</v>
      </c>
      <c r="B24" s="225" t="s">
        <v>156</v>
      </c>
      <c r="C24" s="75"/>
      <c r="D24" s="75"/>
      <c r="E24" s="75"/>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row>
    <row r="25" spans="1:123" ht="25.05" customHeight="1" x14ac:dyDescent="0.45">
      <c r="A25" s="137"/>
      <c r="B25" s="384"/>
      <c r="C25" s="139"/>
      <c r="D25" s="139"/>
    </row>
    <row r="26" spans="1:123" s="44" customFormat="1" ht="51" customHeight="1" x14ac:dyDescent="0.45">
      <c r="A26" s="521" t="s">
        <v>431</v>
      </c>
      <c r="B26" s="521"/>
      <c r="C26" s="222" t="str">
        <f>$C$7</f>
        <v>Request 1:</v>
      </c>
      <c r="D26" s="222" t="str">
        <f>$D$7</f>
        <v>Request 2:</v>
      </c>
      <c r="E26" s="222" t="str">
        <f>$E$7</f>
        <v>Request 3:</v>
      </c>
      <c r="F26" s="68"/>
      <c r="G26" s="68"/>
      <c r="H26" s="68"/>
      <c r="I26" s="68"/>
    </row>
    <row r="27" spans="1:123" ht="25.05" customHeight="1" x14ac:dyDescent="0.45">
      <c r="A27" s="502" t="s">
        <v>121</v>
      </c>
      <c r="B27" s="503"/>
      <c r="C27" s="70"/>
      <c r="D27" s="70"/>
      <c r="E27" s="70"/>
    </row>
    <row r="28" spans="1:123" ht="25.05" customHeight="1" x14ac:dyDescent="0.45">
      <c r="A28" s="502" t="s">
        <v>423</v>
      </c>
      <c r="B28" s="503"/>
      <c r="C28" s="70"/>
      <c r="D28" s="70"/>
      <c r="E28" s="70"/>
    </row>
    <row r="29" spans="1:123" ht="25.05" customHeight="1" x14ac:dyDescent="0.45">
      <c r="A29" s="502" t="s">
        <v>438</v>
      </c>
      <c r="B29" s="503"/>
      <c r="C29" s="248"/>
      <c r="D29" s="248"/>
      <c r="E29" s="248"/>
    </row>
    <row r="30" spans="1:123" ht="25.05" customHeight="1" x14ac:dyDescent="0.45">
      <c r="A30" s="506" t="s">
        <v>82</v>
      </c>
      <c r="B30" s="507"/>
      <c r="C30" s="220"/>
      <c r="D30" s="220"/>
      <c r="E30" s="220"/>
    </row>
    <row r="31" spans="1:123" ht="25.05" customHeight="1" x14ac:dyDescent="0.45">
      <c r="A31" s="506" t="s">
        <v>425</v>
      </c>
      <c r="B31" s="507"/>
      <c r="C31" s="220"/>
      <c r="D31" s="220"/>
      <c r="E31" s="220"/>
    </row>
    <row r="32" spans="1:123" ht="25.05" customHeight="1" x14ac:dyDescent="0.45">
      <c r="A32" s="506" t="s">
        <v>436</v>
      </c>
      <c r="B32" s="507"/>
      <c r="C32" s="256"/>
      <c r="D32" s="256"/>
      <c r="E32" s="256"/>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row>
    <row r="33" spans="1:123" ht="39.75" customHeight="1" x14ac:dyDescent="0.45">
      <c r="A33" s="540" t="s">
        <v>428</v>
      </c>
      <c r="B33" s="541"/>
      <c r="C33" s="62"/>
      <c r="D33" s="64"/>
      <c r="E33" s="64"/>
      <c r="F33" s="44"/>
      <c r="G33" s="44"/>
      <c r="H33" s="44"/>
      <c r="I33" s="44"/>
      <c r="J33" s="44"/>
      <c r="K33" s="44"/>
      <c r="L33" s="44"/>
      <c r="M33" s="44"/>
      <c r="N33" s="44"/>
      <c r="O33" s="44"/>
      <c r="P33" s="44"/>
      <c r="Q33" s="44"/>
      <c r="R33" s="44"/>
      <c r="S33" s="44"/>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row>
    <row r="34" spans="1:123" ht="25.05" customHeight="1" x14ac:dyDescent="0.45">
      <c r="A34" s="393"/>
      <c r="B34" s="393"/>
      <c r="C34" s="128"/>
    </row>
    <row r="35" spans="1:123" s="44" customFormat="1" ht="40.049999999999997" customHeight="1" x14ac:dyDescent="0.45">
      <c r="A35" s="542"/>
      <c r="B35" s="542"/>
      <c r="C35" s="123"/>
      <c r="D35" s="46"/>
      <c r="E35" s="46"/>
      <c r="F35" s="68"/>
      <c r="G35" s="68"/>
      <c r="H35" s="68"/>
      <c r="I35" s="68"/>
    </row>
    <row r="36" spans="1:123" ht="58.5" customHeight="1" x14ac:dyDescent="0.45">
      <c r="A36" s="539"/>
      <c r="B36" s="539"/>
      <c r="C36" s="96"/>
      <c r="D36" s="68"/>
      <c r="E36" s="68"/>
    </row>
    <row r="37" spans="1:123" ht="38.549999999999997" customHeight="1" x14ac:dyDescent="0.45"/>
    <row r="38" spans="1:123" ht="38.549999999999997" customHeight="1" x14ac:dyDescent="0.45"/>
    <row r="39" spans="1:123" ht="38.549999999999997" customHeight="1" x14ac:dyDescent="0.45"/>
    <row r="40" spans="1:123" ht="38.549999999999997" customHeight="1" x14ac:dyDescent="0.45"/>
    <row r="41" spans="1:123" ht="38.549999999999997" customHeight="1" x14ac:dyDescent="0.45"/>
    <row r="42" spans="1:123" ht="38.549999999999997" customHeight="1" x14ac:dyDescent="0.45"/>
    <row r="43" spans="1:123" ht="38.549999999999997" customHeight="1" x14ac:dyDescent="0.45"/>
    <row r="44" spans="1:123" ht="38.549999999999997" customHeight="1" x14ac:dyDescent="0.45"/>
    <row r="45" spans="1:123" ht="38.549999999999997" customHeight="1" x14ac:dyDescent="0.45"/>
    <row r="46" spans="1:123" ht="38.549999999999997" customHeight="1" x14ac:dyDescent="0.45"/>
    <row r="47" spans="1:123" ht="38.549999999999997" customHeight="1" x14ac:dyDescent="0.45"/>
    <row r="48" spans="1:123" ht="38.549999999999997" customHeight="1" x14ac:dyDescent="0.45"/>
    <row r="49" ht="38.549999999999997" customHeight="1" x14ac:dyDescent="0.45"/>
    <row r="50" ht="38.549999999999997" customHeight="1" x14ac:dyDescent="0.45"/>
    <row r="51" ht="38.549999999999997" customHeight="1" x14ac:dyDescent="0.45"/>
    <row r="52" ht="38.549999999999997" customHeight="1" x14ac:dyDescent="0.45"/>
    <row r="53" ht="38.549999999999997" customHeight="1" x14ac:dyDescent="0.45"/>
    <row r="54" ht="38.549999999999997" customHeight="1" x14ac:dyDescent="0.45"/>
    <row r="55" ht="38.549999999999997" customHeight="1" x14ac:dyDescent="0.45"/>
    <row r="56" ht="38.549999999999997" customHeight="1" x14ac:dyDescent="0.45"/>
    <row r="57" ht="38.549999999999997" customHeight="1" x14ac:dyDescent="0.45"/>
    <row r="58" ht="38.549999999999997" customHeight="1" x14ac:dyDescent="0.45"/>
    <row r="59" ht="38.549999999999997" customHeight="1" x14ac:dyDescent="0.45"/>
    <row r="60" ht="38.549999999999997" customHeight="1" x14ac:dyDescent="0.45"/>
    <row r="61" ht="38.549999999999997" customHeight="1" x14ac:dyDescent="0.45"/>
    <row r="62" ht="38.549999999999997" customHeight="1" x14ac:dyDescent="0.45"/>
    <row r="63" ht="38.549999999999997" customHeight="1" x14ac:dyDescent="0.45"/>
    <row r="64" ht="38.549999999999997" customHeight="1" x14ac:dyDescent="0.45"/>
    <row r="65" ht="38.549999999999997" customHeight="1" x14ac:dyDescent="0.45"/>
    <row r="66" ht="38.549999999999997" customHeight="1" x14ac:dyDescent="0.45"/>
    <row r="67" ht="38.549999999999997" customHeight="1" x14ac:dyDescent="0.45"/>
    <row r="68" ht="38.549999999999997" customHeight="1" x14ac:dyDescent="0.45"/>
    <row r="69" ht="38.549999999999997" customHeight="1" x14ac:dyDescent="0.45"/>
    <row r="70" ht="38.549999999999997" customHeight="1" x14ac:dyDescent="0.45"/>
    <row r="71" ht="38.549999999999997" customHeight="1" x14ac:dyDescent="0.45"/>
    <row r="72" ht="38.549999999999997" customHeight="1" x14ac:dyDescent="0.45"/>
    <row r="73" ht="38.549999999999997" customHeight="1" x14ac:dyDescent="0.45"/>
    <row r="74" ht="38.549999999999997" customHeight="1" x14ac:dyDescent="0.45"/>
    <row r="75" ht="38.549999999999997" customHeight="1" x14ac:dyDescent="0.45"/>
    <row r="76" ht="38.549999999999997" customHeight="1" x14ac:dyDescent="0.45"/>
    <row r="77" ht="38.549999999999997" customHeight="1" x14ac:dyDescent="0.45"/>
    <row r="78" ht="38.549999999999997" customHeight="1" x14ac:dyDescent="0.45"/>
    <row r="79" ht="38.549999999999997" customHeight="1" x14ac:dyDescent="0.45"/>
    <row r="80" ht="38.549999999999997" customHeight="1" x14ac:dyDescent="0.45"/>
    <row r="81" ht="38.549999999999997" customHeight="1" x14ac:dyDescent="0.45"/>
    <row r="82" ht="38.549999999999997" customHeight="1" x14ac:dyDescent="0.45"/>
    <row r="83" ht="38.549999999999997" customHeight="1" x14ac:dyDescent="0.45"/>
    <row r="84" ht="38.549999999999997" customHeight="1" x14ac:dyDescent="0.45"/>
    <row r="85" ht="38.549999999999997" customHeight="1" x14ac:dyDescent="0.45"/>
    <row r="86" ht="38.549999999999997" customHeight="1" x14ac:dyDescent="0.45"/>
    <row r="87" ht="38.549999999999997" customHeight="1" x14ac:dyDescent="0.45"/>
    <row r="88" ht="38.549999999999997" customHeight="1" x14ac:dyDescent="0.45"/>
    <row r="89" ht="38.549999999999997" customHeight="1" x14ac:dyDescent="0.45"/>
    <row r="90" ht="38.549999999999997" customHeight="1" x14ac:dyDescent="0.45"/>
    <row r="91" ht="38.549999999999997" customHeight="1" x14ac:dyDescent="0.45"/>
    <row r="92" ht="38.549999999999997" customHeight="1" x14ac:dyDescent="0.45"/>
    <row r="93" ht="38.549999999999997" customHeight="1" x14ac:dyDescent="0.45"/>
    <row r="94" ht="38.549999999999997" customHeight="1" x14ac:dyDescent="0.45"/>
    <row r="95" ht="38.549999999999997" customHeight="1" x14ac:dyDescent="0.45"/>
    <row r="96" ht="38.549999999999997" customHeight="1" x14ac:dyDescent="0.45"/>
    <row r="97" ht="38.549999999999997" customHeight="1" x14ac:dyDescent="0.45"/>
    <row r="98" ht="38.549999999999997" customHeight="1" x14ac:dyDescent="0.45"/>
    <row r="99" ht="38.549999999999997" customHeight="1" x14ac:dyDescent="0.45"/>
    <row r="100" ht="38.549999999999997" customHeight="1" x14ac:dyDescent="0.45"/>
    <row r="101" ht="38.549999999999997" customHeight="1" x14ac:dyDescent="0.45"/>
    <row r="102" ht="38.549999999999997" customHeight="1" x14ac:dyDescent="0.45"/>
    <row r="103" ht="38.549999999999997" customHeight="1" x14ac:dyDescent="0.45"/>
    <row r="104" ht="38.549999999999997" customHeight="1" x14ac:dyDescent="0.45"/>
    <row r="105" ht="38.549999999999997" customHeight="1" x14ac:dyDescent="0.45"/>
  </sheetData>
  <sheetProtection sheet="1" insertColumns="0" insertRows="0" selectLockedCells="1"/>
  <protectedRanges>
    <protectedRange sqref="K23:BS24" name="Range6"/>
    <protectedRange sqref="C23:E25 G23:J25" name="Range5"/>
    <protectedRange sqref="H22:L22" name="Range2_3_1"/>
    <protectedRange sqref="C18:C19 G17:J19" name="Range2_2"/>
    <protectedRange sqref="G20:J20 C20" name="Range2_3"/>
    <protectedRange sqref="E17:E20" name="Range2_1"/>
    <protectedRange sqref="C21:E21 G21:J21" name="Range2_3_2"/>
  </protectedRanges>
  <mergeCells count="18">
    <mergeCell ref="A1:C1"/>
    <mergeCell ref="A2:B2"/>
    <mergeCell ref="A28:B28"/>
    <mergeCell ref="A7:B7"/>
    <mergeCell ref="A8:B8"/>
    <mergeCell ref="A22:B22"/>
    <mergeCell ref="A26:B26"/>
    <mergeCell ref="A27:B27"/>
    <mergeCell ref="A13:B13"/>
    <mergeCell ref="A14:B14"/>
    <mergeCell ref="A16:B16"/>
    <mergeCell ref="A36:B36"/>
    <mergeCell ref="A29:B29"/>
    <mergeCell ref="A30:B30"/>
    <mergeCell ref="A31:B31"/>
    <mergeCell ref="A32:B32"/>
    <mergeCell ref="A33:B33"/>
    <mergeCell ref="A35:B35"/>
  </mergeCells>
  <dataValidations count="5">
    <dataValidation type="list" allowBlank="1" showInputMessage="1" showErrorMessage="1" sqref="C11:E11" xr:uid="{C1382CF5-5FD9-45CF-8E87-00E23DF29234}">
      <formula1>"This year only, Ongoing"</formula1>
    </dataValidation>
    <dataValidation type="list" allowBlank="1" showInputMessage="1" showErrorMessage="1" sqref="G17:J17 C15" xr:uid="{598A4090-A6CC-4175-8250-050FB3C9516D}">
      <formula1>"This year only, Ongoing additional funding"</formula1>
    </dataValidation>
    <dataValidation allowBlank="1" showInputMessage="1" showErrorMessage="1" promptTitle="Autofill" prompt="This cell will autofill based on the information you provide" sqref="C10:E10" xr:uid="{3F991614-12F0-4F65-B50F-85AC0CFBD5E1}"/>
    <dataValidation type="list" allowBlank="1" showInputMessage="1" showErrorMessage="1" sqref="K23:BS24" xr:uid="{A0989F1E-CC7D-4353-9F33-FC7E29F343BC}">
      <formula1>#REF!</formula1>
    </dataValidation>
    <dataValidation type="list" allowBlank="1" showInputMessage="1" showErrorMessage="1" sqref="C25:E25" xr:uid="{A95A882C-EE80-4C70-8B53-8598CE082F5B}">
      <formula1>"Yes, no"</formula1>
    </dataValidation>
  </dataValidations>
  <hyperlinks>
    <hyperlink ref="B9" r:id="rId1" display="Quick Link to ILN ELT: See Funding Rate" xr:uid="{06AC25C7-9122-49DB-BCDA-0D7293AE784B}"/>
  </hyperlinks>
  <pageMargins left="0.7" right="0.7" top="0.75" bottom="0.75" header="0.3" footer="0.3"/>
  <pageSetup paperSize="8" scale="51" fitToWidth="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30F27C1-C661-49A6-BEC4-9C81E2E670E0}">
          <x14:formula1>
            <xm:f>'Drop downs'!$X$2:$X$3</xm:f>
          </x14:formula1>
          <xm:sqref>C36</xm:sqref>
        </x14:dataValidation>
        <x14:dataValidation type="list" allowBlank="1" showInputMessage="1" showErrorMessage="1" xr:uid="{29CE6F54-69D3-48DD-982A-813459B757DA}">
          <x14:formula1>
            <xm:f>'Drop downs'!$J$2:$J$98</xm:f>
          </x14:formula1>
          <xm:sqref>C28:E28 C31:E31</xm:sqref>
        </x14:dataValidation>
        <x14:dataValidation type="list" allowBlank="1" showInputMessage="1" showErrorMessage="1" xr:uid="{7078BD76-7628-4498-B8B6-C42916C535ED}">
          <x14:formula1>
            <xm:f>'Drop downs'!$I$2:$I$19</xm:f>
          </x14:formula1>
          <xm:sqref>C27:E27 C30:E30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D6755-4E7E-47D5-A06E-F5B5B58D411D}">
  <sheetPr>
    <pageSetUpPr fitToPage="1"/>
  </sheetPr>
  <dimension ref="A1:FZ50"/>
  <sheetViews>
    <sheetView showGridLines="0" zoomScaleNormal="100" workbookViewId="0">
      <selection activeCell="E21" sqref="E21"/>
    </sheetView>
  </sheetViews>
  <sheetFormatPr defaultColWidth="8.53125" defaultRowHeight="14.25" x14ac:dyDescent="0.45"/>
  <cols>
    <col min="1" max="1" width="60.53125" style="46" customWidth="1"/>
    <col min="2" max="2" width="54" style="46" customWidth="1"/>
    <col min="3" max="6" width="70.796875" style="46" customWidth="1"/>
    <col min="7" max="14" width="8.53125" style="46"/>
    <col min="15" max="15" width="13.46484375" style="46" customWidth="1"/>
    <col min="16" max="16384" width="8.53125" style="46"/>
  </cols>
  <sheetData>
    <row r="1" spans="1:182" s="28" customFormat="1" ht="82.5" customHeight="1" x14ac:dyDescent="0.45">
      <c r="A1" s="561" t="s">
        <v>502</v>
      </c>
      <c r="B1" s="561"/>
      <c r="C1" s="561"/>
      <c r="D1" s="343"/>
      <c r="E1" s="117"/>
      <c r="F1" s="46"/>
      <c r="G1" s="46"/>
      <c r="H1" s="46"/>
      <c r="I1" s="46"/>
      <c r="J1" s="46"/>
    </row>
    <row r="2" spans="1:182" ht="30" customHeight="1" x14ac:dyDescent="0.45">
      <c r="A2" s="562" t="s">
        <v>25</v>
      </c>
      <c r="B2" s="563"/>
      <c r="C2" s="344"/>
      <c r="D2" s="344"/>
      <c r="E2" s="118"/>
    </row>
    <row r="3" spans="1:182" ht="30" customHeight="1" x14ac:dyDescent="0.45">
      <c r="A3" s="315" t="s">
        <v>24</v>
      </c>
      <c r="B3" s="251" t="str">
        <f>'Key information and summary'!$C$3</f>
        <v>00/00/2024</v>
      </c>
      <c r="C3" s="167"/>
      <c r="D3" s="168"/>
      <c r="E3" s="126"/>
    </row>
    <row r="4" spans="1:182" ht="30" customHeight="1" x14ac:dyDescent="0.45">
      <c r="A4" s="316" t="s">
        <v>26</v>
      </c>
      <c r="B4" s="246">
        <f>'Key information and summary'!$C$5</f>
        <v>0</v>
      </c>
      <c r="C4" s="317" t="s">
        <v>503</v>
      </c>
      <c r="D4" s="453">
        <f>SUM(C15:AN15)</f>
        <v>0</v>
      </c>
      <c r="E4" s="141"/>
    </row>
    <row r="5" spans="1:182" ht="30" customHeight="1" x14ac:dyDescent="0.45">
      <c r="A5" s="317" t="s">
        <v>27</v>
      </c>
      <c r="B5" s="345">
        <f>'Key information and summary'!$C$4</f>
        <v>0</v>
      </c>
      <c r="C5" s="346"/>
      <c r="D5" s="170"/>
      <c r="E5" s="56"/>
    </row>
    <row r="6" spans="1:182" ht="25.05" customHeight="1" x14ac:dyDescent="0.45">
      <c r="A6" s="558"/>
      <c r="B6" s="558"/>
      <c r="C6" s="559"/>
      <c r="D6" s="55"/>
      <c r="E6" s="142"/>
    </row>
    <row r="7" spans="1:182" s="143" customFormat="1" ht="52.05" customHeight="1" x14ac:dyDescent="0.45">
      <c r="A7" s="560" t="s">
        <v>283</v>
      </c>
      <c r="B7" s="560"/>
      <c r="C7" s="39" t="s">
        <v>168</v>
      </c>
      <c r="D7" s="39" t="s">
        <v>169</v>
      </c>
      <c r="E7" s="39" t="s">
        <v>170</v>
      </c>
      <c r="F7" s="39" t="s">
        <v>171</v>
      </c>
      <c r="G7" s="46"/>
      <c r="H7" s="46"/>
      <c r="I7" s="46"/>
    </row>
    <row r="8" spans="1:182" ht="35.200000000000003" customHeight="1" x14ac:dyDescent="0.45">
      <c r="A8" s="502" t="s">
        <v>172</v>
      </c>
      <c r="B8" s="503"/>
      <c r="C8" s="144"/>
      <c r="D8" s="144"/>
      <c r="E8" s="61"/>
      <c r="F8" s="61"/>
    </row>
    <row r="9" spans="1:182" ht="35.200000000000003" customHeight="1" x14ac:dyDescent="0.45">
      <c r="A9" s="502" t="s">
        <v>173</v>
      </c>
      <c r="B9" s="503"/>
      <c r="C9" s="144"/>
      <c r="D9" s="144"/>
      <c r="E9" s="144"/>
      <c r="F9" s="61"/>
    </row>
    <row r="10" spans="1:182" ht="35.200000000000003" customHeight="1" x14ac:dyDescent="0.45">
      <c r="A10" s="502" t="s">
        <v>174</v>
      </c>
      <c r="B10" s="503"/>
      <c r="C10" s="144"/>
      <c r="D10" s="144"/>
      <c r="E10" s="144"/>
      <c r="F10" s="61"/>
    </row>
    <row r="11" spans="1:182" ht="35.200000000000003" customHeight="1" x14ac:dyDescent="0.45">
      <c r="A11" s="502" t="s">
        <v>455</v>
      </c>
      <c r="B11" s="503"/>
      <c r="C11" s="173"/>
      <c r="D11" s="173"/>
      <c r="E11" s="173"/>
      <c r="F11" s="173"/>
    </row>
    <row r="12" spans="1:182" ht="35.200000000000003" customHeight="1" x14ac:dyDescent="0.45">
      <c r="A12" s="277" t="s">
        <v>219</v>
      </c>
      <c r="B12" s="215" t="s">
        <v>32</v>
      </c>
      <c r="C12" s="329">
        <f>SUM(C10*C11)</f>
        <v>0</v>
      </c>
      <c r="D12" s="329">
        <f>SUM(D10*D11)</f>
        <v>0</v>
      </c>
      <c r="E12" s="329">
        <f>SUM(E10*E11)</f>
        <v>0</v>
      </c>
      <c r="F12" s="330">
        <f t="shared" ref="F12" si="0">SUM(F10*F11)</f>
        <v>0</v>
      </c>
    </row>
    <row r="13" spans="1:182" ht="35.200000000000003" customHeight="1" x14ac:dyDescent="0.45">
      <c r="A13" s="277" t="s">
        <v>175</v>
      </c>
      <c r="B13" s="215" t="s">
        <v>176</v>
      </c>
      <c r="C13" s="331">
        <v>453</v>
      </c>
      <c r="D13" s="331">
        <v>453</v>
      </c>
      <c r="E13" s="331">
        <v>453</v>
      </c>
      <c r="F13" s="331">
        <v>453</v>
      </c>
    </row>
    <row r="14" spans="1:182" ht="35.200000000000003" customHeight="1" x14ac:dyDescent="0.45">
      <c r="A14" s="277" t="s">
        <v>220</v>
      </c>
      <c r="B14" s="215" t="s">
        <v>32</v>
      </c>
      <c r="C14" s="331">
        <f>SUM(C10*C13)</f>
        <v>0</v>
      </c>
      <c r="D14" s="331">
        <f>SUM(D10*D13)</f>
        <v>0</v>
      </c>
      <c r="E14" s="331">
        <f>SUM(E10*E13)</f>
        <v>0</v>
      </c>
      <c r="F14" s="331">
        <f>SUM(F10*F13)</f>
        <v>0</v>
      </c>
    </row>
    <row r="15" spans="1:182" s="63" customFormat="1" ht="35.200000000000003" customHeight="1" x14ac:dyDescent="0.45">
      <c r="A15" s="277" t="s">
        <v>30</v>
      </c>
      <c r="B15" s="215" t="s">
        <v>32</v>
      </c>
      <c r="C15" s="312">
        <f>C12+C14</f>
        <v>0</v>
      </c>
      <c r="D15" s="312">
        <f>D12+D14</f>
        <v>0</v>
      </c>
      <c r="E15" s="312">
        <f>E12+E14</f>
        <v>0</v>
      </c>
      <c r="F15" s="312">
        <f>F12+F14</f>
        <v>0</v>
      </c>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row>
    <row r="16" spans="1:182" ht="35.200000000000003" customHeight="1" x14ac:dyDescent="0.45">
      <c r="A16" s="347" t="s">
        <v>158</v>
      </c>
      <c r="B16" s="348" t="s">
        <v>29</v>
      </c>
      <c r="C16" s="146"/>
      <c r="D16" s="146"/>
      <c r="E16" s="146"/>
      <c r="F16" s="146"/>
    </row>
    <row r="17" spans="1:94" ht="25.05" customHeight="1" x14ac:dyDescent="0.45">
      <c r="A17" s="558"/>
      <c r="B17" s="558"/>
      <c r="C17" s="558"/>
      <c r="D17" s="59"/>
      <c r="F17" s="171"/>
    </row>
    <row r="18" spans="1:94" ht="46.5" customHeight="1" x14ac:dyDescent="0.45">
      <c r="A18" s="557" t="s">
        <v>504</v>
      </c>
      <c r="B18" s="557"/>
      <c r="C18" s="349" t="s">
        <v>254</v>
      </c>
      <c r="D18" s="174"/>
    </row>
    <row r="19" spans="1:94" ht="35.200000000000003" customHeight="1" x14ac:dyDescent="0.45">
      <c r="A19" s="502" t="s">
        <v>505</v>
      </c>
      <c r="B19" s="503"/>
      <c r="C19" s="201"/>
      <c r="D19" s="202"/>
    </row>
    <row r="20" spans="1:94" ht="25.05" customHeight="1" x14ac:dyDescent="0.45">
      <c r="A20" s="137"/>
      <c r="B20" s="137"/>
      <c r="C20" s="138"/>
      <c r="D20" s="139"/>
    </row>
    <row r="21" spans="1:94" s="68" customFormat="1" ht="60" customHeight="1" x14ac:dyDescent="0.45">
      <c r="A21" s="557" t="s">
        <v>506</v>
      </c>
      <c r="B21" s="557"/>
      <c r="C21" s="221" t="s">
        <v>254</v>
      </c>
      <c r="D21" s="221" t="s">
        <v>236</v>
      </c>
      <c r="E21" s="46"/>
      <c r="F21" s="46"/>
      <c r="G21" s="46"/>
    </row>
    <row r="22" spans="1:94" s="94" customFormat="1" ht="50.2" customHeight="1" x14ac:dyDescent="0.45">
      <c r="A22" s="277" t="s">
        <v>255</v>
      </c>
      <c r="B22" s="215" t="s">
        <v>308</v>
      </c>
      <c r="C22" s="203"/>
      <c r="D22" s="264" t="str">
        <f>IFERROR(C22/C19,"")</f>
        <v/>
      </c>
      <c r="E22" s="46"/>
      <c r="F22" s="46"/>
      <c r="G22" s="46"/>
      <c r="H22" s="23"/>
      <c r="I22" s="23"/>
    </row>
    <row r="23" spans="1:94" ht="64.5" customHeight="1" x14ac:dyDescent="0.45">
      <c r="A23" s="219" t="s">
        <v>256</v>
      </c>
      <c r="B23" s="215" t="s">
        <v>257</v>
      </c>
      <c r="C23" s="203"/>
      <c r="D23" s="264" t="str">
        <f>IFERROR(C23/C19,"")</f>
        <v/>
      </c>
      <c r="H23" s="140"/>
      <c r="I23" s="140"/>
    </row>
    <row r="24" spans="1:94" ht="75.7" customHeight="1" x14ac:dyDescent="0.45">
      <c r="A24" s="219" t="s">
        <v>258</v>
      </c>
      <c r="B24" s="215" t="s">
        <v>249</v>
      </c>
      <c r="C24" s="203"/>
      <c r="D24" s="264" t="str">
        <f>IFERROR(C24/C19,"")</f>
        <v/>
      </c>
      <c r="E24" s="68"/>
      <c r="F24" s="68"/>
      <c r="G24" s="68"/>
      <c r="H24" s="140"/>
      <c r="I24" s="140"/>
    </row>
    <row r="25" spans="1:94" ht="50.2" customHeight="1" x14ac:dyDescent="0.45">
      <c r="A25" s="279" t="s">
        <v>259</v>
      </c>
      <c r="B25" s="225" t="s">
        <v>32</v>
      </c>
      <c r="C25" s="350">
        <f>SUM(C22:C24)</f>
        <v>0</v>
      </c>
      <c r="D25" s="264" t="str">
        <f>IFERROR(C25/C19,"")</f>
        <v/>
      </c>
      <c r="H25" s="140"/>
      <c r="I25" s="140"/>
    </row>
    <row r="26" spans="1:94" ht="25.05" customHeight="1" x14ac:dyDescent="0.45">
      <c r="A26" s="194"/>
      <c r="B26" s="194"/>
      <c r="C26" s="194"/>
      <c r="D26" s="55"/>
      <c r="F26" s="150"/>
    </row>
    <row r="27" spans="1:94" s="94" customFormat="1" ht="40.049999999999997" customHeight="1" x14ac:dyDescent="0.45">
      <c r="A27" s="557" t="s">
        <v>157</v>
      </c>
      <c r="B27" s="557"/>
      <c r="C27" s="222" t="str">
        <f>C7</f>
        <v>Request 1: (Insert Qualification Name)</v>
      </c>
      <c r="D27" s="222" t="str">
        <f>D7</f>
        <v>Request 2: (Insert Qualification Name)</v>
      </c>
      <c r="E27" s="222" t="str">
        <f>E7</f>
        <v>Request 3: (Insert Qualification Name)</v>
      </c>
      <c r="F27" s="222" t="str">
        <f>F7</f>
        <v>Request 4: (Insert Qualification Name)</v>
      </c>
      <c r="G27" s="46"/>
      <c r="H27" s="46"/>
      <c r="I27" s="46"/>
      <c r="J27" s="46"/>
      <c r="K27" s="46"/>
      <c r="L27" s="46"/>
      <c r="M27" s="46"/>
      <c r="N27" s="46"/>
      <c r="O27" s="46"/>
      <c r="P27" s="46"/>
      <c r="Q27" s="46"/>
      <c r="R27" s="46"/>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row>
    <row r="28" spans="1:94" ht="139.5" customHeight="1" x14ac:dyDescent="0.45">
      <c r="A28" s="307" t="s">
        <v>456</v>
      </c>
      <c r="B28" s="351" t="s">
        <v>156</v>
      </c>
      <c r="C28" s="75"/>
      <c r="D28" s="75"/>
      <c r="E28" s="75"/>
      <c r="F28" s="75"/>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row>
    <row r="29" spans="1:94" ht="25.05" customHeight="1" x14ac:dyDescent="0.45">
      <c r="A29" s="558"/>
      <c r="B29" s="558"/>
      <c r="C29" s="559"/>
      <c r="D29" s="122"/>
      <c r="E29" s="172"/>
    </row>
    <row r="30" spans="1:94" s="94" customFormat="1" ht="40.049999999999997" customHeight="1" x14ac:dyDescent="0.45">
      <c r="A30" s="557" t="s">
        <v>432</v>
      </c>
      <c r="B30" s="557"/>
      <c r="C30" s="222" t="str">
        <f>C7</f>
        <v>Request 1: (Insert Qualification Name)</v>
      </c>
      <c r="D30" s="222" t="str">
        <f>D7</f>
        <v>Request 2: (Insert Qualification Name)</v>
      </c>
      <c r="E30" s="222" t="str">
        <f>E7</f>
        <v>Request 3: (Insert Qualification Name)</v>
      </c>
      <c r="F30" s="222" t="str">
        <f>F7</f>
        <v>Request 4: (Insert Qualification Name)</v>
      </c>
      <c r="G30" s="46"/>
      <c r="H30" s="46"/>
      <c r="I30" s="46"/>
      <c r="J30" s="46"/>
      <c r="K30" s="46"/>
      <c r="L30" s="46"/>
      <c r="M30" s="46"/>
      <c r="N30" s="46"/>
      <c r="O30" s="46"/>
      <c r="P30" s="46"/>
      <c r="Q30" s="46"/>
      <c r="R30" s="46"/>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row>
    <row r="31" spans="1:94" ht="25.05" customHeight="1" x14ac:dyDescent="0.45">
      <c r="A31" s="502" t="s">
        <v>121</v>
      </c>
      <c r="B31" s="503"/>
      <c r="C31" s="70"/>
      <c r="D31" s="70"/>
      <c r="E31" s="70"/>
      <c r="F31" s="70"/>
    </row>
    <row r="32" spans="1:94" ht="25.05" customHeight="1" x14ac:dyDescent="0.45">
      <c r="A32" s="502" t="s">
        <v>430</v>
      </c>
      <c r="B32" s="503"/>
      <c r="C32" s="70"/>
      <c r="D32" s="70"/>
      <c r="E32" s="70"/>
      <c r="F32" s="70"/>
    </row>
    <row r="33" spans="1:94" ht="25.05" customHeight="1" x14ac:dyDescent="0.45">
      <c r="A33" s="502" t="s">
        <v>439</v>
      </c>
      <c r="B33" s="503"/>
      <c r="C33" s="248"/>
      <c r="D33" s="248"/>
      <c r="E33" s="248"/>
      <c r="F33" s="248"/>
    </row>
    <row r="34" spans="1:94" ht="25.05" customHeight="1" x14ac:dyDescent="0.45">
      <c r="A34" s="506" t="s">
        <v>82</v>
      </c>
      <c r="B34" s="507"/>
      <c r="C34" s="220"/>
      <c r="D34" s="220"/>
      <c r="E34" s="220"/>
      <c r="F34" s="220"/>
    </row>
    <row r="35" spans="1:94" ht="25.05" customHeight="1" x14ac:dyDescent="0.45">
      <c r="A35" s="506" t="s">
        <v>425</v>
      </c>
      <c r="B35" s="507"/>
      <c r="C35" s="220"/>
      <c r="D35" s="220"/>
      <c r="E35" s="220"/>
      <c r="F35" s="220"/>
    </row>
    <row r="36" spans="1:94" ht="25.05" customHeight="1" x14ac:dyDescent="0.45">
      <c r="A36" s="506" t="s">
        <v>440</v>
      </c>
      <c r="B36" s="507"/>
      <c r="C36" s="256"/>
      <c r="D36" s="256"/>
      <c r="E36" s="256"/>
      <c r="F36" s="256"/>
    </row>
    <row r="37" spans="1:94" ht="32.549999999999997" customHeight="1" x14ac:dyDescent="0.45">
      <c r="A37" s="540" t="s">
        <v>442</v>
      </c>
      <c r="B37" s="541"/>
      <c r="C37" s="62"/>
      <c r="D37" s="64"/>
      <c r="E37" s="64"/>
      <c r="F37" s="64"/>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row>
    <row r="38" spans="1:94" ht="25.05" customHeight="1" x14ac:dyDescent="0.45">
      <c r="A38" s="555"/>
      <c r="B38" s="555"/>
      <c r="C38" s="555"/>
      <c r="D38" s="55"/>
      <c r="E38" s="159"/>
    </row>
    <row r="39" spans="1:94" ht="40.049999999999997" customHeight="1" x14ac:dyDescent="0.45">
      <c r="A39" s="556"/>
      <c r="B39" s="556"/>
      <c r="C39" s="123"/>
      <c r="D39" s="54"/>
      <c r="E39" s="59"/>
    </row>
    <row r="40" spans="1:94" ht="30" customHeight="1" x14ac:dyDescent="0.45">
      <c r="A40" s="539"/>
      <c r="B40" s="539"/>
      <c r="C40" s="394"/>
      <c r="D40" s="147"/>
      <c r="E40" s="55"/>
    </row>
    <row r="50" ht="48" customHeight="1" x14ac:dyDescent="0.45"/>
  </sheetData>
  <sheetProtection sheet="1" insertColumns="0" insertRows="0" selectLockedCells="1"/>
  <protectedRanges>
    <protectedRange sqref="K28:BS28" name="Range6_1"/>
    <protectedRange sqref="C28:J28" name="Range5_1"/>
    <protectedRange sqref="C23:C24 F22:I24" name="Range2_2_1_1"/>
    <protectedRange sqref="C25 F25:I25" name="Range2_3_1"/>
    <protectedRange sqref="D22:D25" name="Range2_1_1_1"/>
    <protectedRange sqref="G26:J26" name="Range2_3_1_1"/>
  </protectedRanges>
  <mergeCells count="25">
    <mergeCell ref="A21:B21"/>
    <mergeCell ref="A6:C6"/>
    <mergeCell ref="A7:B7"/>
    <mergeCell ref="A17:C17"/>
    <mergeCell ref="A1:C1"/>
    <mergeCell ref="A2:B2"/>
    <mergeCell ref="A8:B8"/>
    <mergeCell ref="A9:B9"/>
    <mergeCell ref="A10:B10"/>
    <mergeCell ref="A18:B18"/>
    <mergeCell ref="A19:B19"/>
    <mergeCell ref="A11:B11"/>
    <mergeCell ref="A35:B35"/>
    <mergeCell ref="A27:B27"/>
    <mergeCell ref="A29:C29"/>
    <mergeCell ref="A30:B30"/>
    <mergeCell ref="A31:B31"/>
    <mergeCell ref="A32:B32"/>
    <mergeCell ref="A33:B33"/>
    <mergeCell ref="A34:B34"/>
    <mergeCell ref="A36:B36"/>
    <mergeCell ref="A37:B37"/>
    <mergeCell ref="A38:C38"/>
    <mergeCell ref="A39:B39"/>
    <mergeCell ref="A40:B40"/>
  </mergeCells>
  <dataValidations count="4">
    <dataValidation type="list" allowBlank="1" showInputMessage="1" showErrorMessage="1" sqref="C16:F16" xr:uid="{3FB944EC-11BA-48B5-94B7-5B1F4DA64CF1}">
      <formula1>"This year only, Ongoing"</formula1>
    </dataValidation>
    <dataValidation type="list" allowBlank="1" showInputMessage="1" showErrorMessage="1" sqref="K27:BS28" xr:uid="{CD65447B-B0B9-4343-B6CD-0ED37DA8052F}">
      <formula1>#REF!</formula1>
    </dataValidation>
    <dataValidation allowBlank="1" showInputMessage="1" showErrorMessage="1" promptTitle="Autofill" prompt="This cell will autofill based on the information you provide" sqref="C15:F15 C17:C19" xr:uid="{80C4624F-F5CD-4D96-B98B-15342EA8A454}"/>
    <dataValidation type="list" allowBlank="1" showInputMessage="1" showErrorMessage="1" sqref="C20 F22:I22" xr:uid="{22F33DC2-C2B3-45CA-A155-783802924FE0}">
      <formula1>"This year only, Ongoing additional funding"</formula1>
    </dataValidation>
  </dataValidations>
  <pageMargins left="0.7" right="0.7" top="0.75" bottom="0.75" header="0.3" footer="0.3"/>
  <pageSetup paperSize="8" scale="43"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207C5BD4-CED8-4EB6-B342-165A3023E01D}">
          <x14:formula1>
            <xm:f>'Drop downs'!$X$2:$X$3</xm:f>
          </x14:formula1>
          <xm:sqref>C40</xm:sqref>
        </x14:dataValidation>
        <x14:dataValidation type="list" allowBlank="1" showInputMessage="1" showErrorMessage="1" xr:uid="{65BE6820-FD26-4A15-9F84-3BFABB0C871A}">
          <x14:formula1>
            <xm:f>'Drop downs'!$G$4:$G$12</xm:f>
          </x14:formula1>
          <xm:sqref>C9:F9</xm:sqref>
        </x14:dataValidation>
        <x14:dataValidation type="list" allowBlank="1" showInputMessage="1" showErrorMessage="1" xr:uid="{BF0CFA0F-2AA7-41C6-A29F-6C4EB638D6F1}">
          <x14:formula1>
            <xm:f>'Drop downs'!$I$2:$I$19</xm:f>
          </x14:formula1>
          <xm:sqref>C31:F31 C34:F34</xm:sqref>
        </x14:dataValidation>
        <x14:dataValidation type="list" allowBlank="1" showInputMessage="1" showErrorMessage="1" xr:uid="{33536C42-F194-403D-86F2-0F0E2C395D17}">
          <x14:formula1>
            <xm:f>'Drop downs'!$J$2:$J$98</xm:f>
          </x14:formula1>
          <xm:sqref>C32:F32 C35:F35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3A581-A79E-46BD-BDD0-F72F2866F0A1}">
  <sheetPr>
    <pageSetUpPr fitToPage="1"/>
  </sheetPr>
  <dimension ref="A1:FZ43"/>
  <sheetViews>
    <sheetView showGridLines="0" tabSelected="1" zoomScale="90" zoomScaleNormal="90" workbookViewId="0">
      <selection activeCell="F18" sqref="F18"/>
    </sheetView>
  </sheetViews>
  <sheetFormatPr defaultColWidth="8.53125" defaultRowHeight="14.25" x14ac:dyDescent="0.45"/>
  <cols>
    <col min="1" max="5" width="70.796875" style="46" customWidth="1"/>
    <col min="6" max="14" width="8.53125" style="46"/>
    <col min="15" max="15" width="13.46484375" style="46" customWidth="1"/>
    <col min="16" max="16384" width="8.53125" style="46"/>
  </cols>
  <sheetData>
    <row r="1" spans="1:182" s="28" customFormat="1" ht="69" customHeight="1" x14ac:dyDescent="0.45">
      <c r="A1" s="561" t="s">
        <v>507</v>
      </c>
      <c r="B1" s="561"/>
      <c r="C1" s="561"/>
      <c r="D1" s="304"/>
      <c r="E1" s="211"/>
      <c r="F1" s="46"/>
      <c r="G1" s="46"/>
      <c r="H1" s="46"/>
    </row>
    <row r="2" spans="1:182" ht="30" customHeight="1" x14ac:dyDescent="0.45">
      <c r="A2" s="568" t="s">
        <v>84</v>
      </c>
      <c r="B2" s="568"/>
      <c r="C2" s="9"/>
      <c r="D2" s="335"/>
      <c r="E2" s="143"/>
      <c r="F2" s="143"/>
      <c r="G2" s="143"/>
    </row>
    <row r="3" spans="1:182" ht="30" customHeight="1" x14ac:dyDescent="0.45">
      <c r="A3" s="317" t="s">
        <v>24</v>
      </c>
      <c r="B3" s="289" t="str">
        <f>'Key information and summary'!$C$3</f>
        <v>00/00/2024</v>
      </c>
      <c r="C3" s="168"/>
      <c r="D3" s="168"/>
      <c r="E3" s="126"/>
    </row>
    <row r="4" spans="1:182" ht="30" customHeight="1" x14ac:dyDescent="0.45">
      <c r="A4" s="316" t="s">
        <v>26</v>
      </c>
      <c r="B4" s="246">
        <f>'Key information and summary'!$C$5</f>
        <v>0</v>
      </c>
      <c r="C4" s="317" t="s">
        <v>233</v>
      </c>
      <c r="D4" s="311">
        <f>SUM(C10:AN10)</f>
        <v>0</v>
      </c>
      <c r="E4" s="73"/>
    </row>
    <row r="5" spans="1:182" ht="30" customHeight="1" x14ac:dyDescent="0.45">
      <c r="A5" s="317" t="s">
        <v>27</v>
      </c>
      <c r="B5" s="247">
        <f>'Key information and summary'!$C$4</f>
        <v>0</v>
      </c>
      <c r="C5" s="336"/>
      <c r="D5" s="170"/>
      <c r="E5" s="73"/>
    </row>
    <row r="6" spans="1:182" ht="25.05" customHeight="1" x14ac:dyDescent="0.45">
      <c r="A6" s="137"/>
      <c r="B6" s="137"/>
      <c r="C6" s="148"/>
      <c r="D6" s="149"/>
      <c r="E6" s="150"/>
    </row>
    <row r="7" spans="1:182" s="143" customFormat="1" ht="40.049999999999997" customHeight="1" x14ac:dyDescent="0.45">
      <c r="A7" s="566" t="s">
        <v>177</v>
      </c>
      <c r="B7" s="567"/>
      <c r="C7" s="39" t="s">
        <v>166</v>
      </c>
      <c r="D7" s="337" t="s">
        <v>178</v>
      </c>
      <c r="E7" s="39" t="s">
        <v>179</v>
      </c>
      <c r="F7" s="46"/>
      <c r="G7" s="46"/>
      <c r="H7" s="46"/>
      <c r="I7" s="46"/>
    </row>
    <row r="8" spans="1:182" ht="35.200000000000003" customHeight="1" x14ac:dyDescent="0.45">
      <c r="A8" s="553" t="s">
        <v>180</v>
      </c>
      <c r="B8" s="554"/>
      <c r="C8" s="145"/>
      <c r="D8" s="151"/>
      <c r="E8" s="152"/>
      <c r="F8" s="153"/>
    </row>
    <row r="9" spans="1:182" ht="35.200000000000003" customHeight="1" x14ac:dyDescent="0.45">
      <c r="A9" s="296" t="s">
        <v>181</v>
      </c>
      <c r="B9" s="353" t="s">
        <v>508</v>
      </c>
      <c r="C9" s="263">
        <v>84.69</v>
      </c>
      <c r="D9" s="263">
        <v>84.69</v>
      </c>
      <c r="E9" s="257">
        <v>84.69</v>
      </c>
    </row>
    <row r="10" spans="1:182" s="63" customFormat="1" ht="35.200000000000003" customHeight="1" x14ac:dyDescent="0.45">
      <c r="A10" s="277" t="s">
        <v>30</v>
      </c>
      <c r="B10" s="215" t="s">
        <v>182</v>
      </c>
      <c r="C10" s="332">
        <f>C8*C9</f>
        <v>0</v>
      </c>
      <c r="D10" s="332">
        <f t="shared" ref="D10:E10" si="0">D8*D9</f>
        <v>0</v>
      </c>
      <c r="E10" s="332">
        <f t="shared" si="0"/>
        <v>0</v>
      </c>
      <c r="F10" s="153"/>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row>
    <row r="11" spans="1:182" ht="35.200000000000003" customHeight="1" x14ac:dyDescent="0.45">
      <c r="A11" s="277" t="s">
        <v>158</v>
      </c>
      <c r="B11" s="215" t="s">
        <v>183</v>
      </c>
      <c r="C11" s="154"/>
      <c r="D11" s="154"/>
      <c r="E11" s="61"/>
    </row>
    <row r="12" spans="1:182" ht="25.05" customHeight="1" x14ac:dyDescent="0.45">
      <c r="A12" s="137"/>
      <c r="B12" s="137"/>
      <c r="C12" s="148"/>
      <c r="D12" s="149"/>
      <c r="E12" s="121"/>
    </row>
    <row r="13" spans="1:182" ht="62.2" customHeight="1" x14ac:dyDescent="0.45">
      <c r="A13" s="566" t="s">
        <v>260</v>
      </c>
      <c r="B13" s="567"/>
      <c r="C13" s="231" t="s">
        <v>241</v>
      </c>
      <c r="D13" s="232" t="s">
        <v>251</v>
      </c>
      <c r="E13" s="174"/>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row>
    <row r="14" spans="1:182" ht="35.200000000000003" customHeight="1" x14ac:dyDescent="0.45">
      <c r="A14" s="569" t="s">
        <v>261</v>
      </c>
      <c r="B14" s="503"/>
      <c r="C14" s="333"/>
      <c r="D14" s="334">
        <f>C14*C9</f>
        <v>0</v>
      </c>
      <c r="E14" s="202"/>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row>
    <row r="15" spans="1:182" ht="25.05" customHeight="1" x14ac:dyDescent="0.45">
      <c r="A15" s="137"/>
      <c r="B15" s="137"/>
      <c r="C15" s="138"/>
      <c r="D15" s="139"/>
    </row>
    <row r="16" spans="1:182" s="25" customFormat="1" ht="50.2" customHeight="1" x14ac:dyDescent="0.45">
      <c r="A16" s="566" t="s">
        <v>262</v>
      </c>
      <c r="B16" s="567"/>
      <c r="C16" s="233" t="s">
        <v>263</v>
      </c>
      <c r="D16" s="221" t="s">
        <v>235</v>
      </c>
      <c r="E16" s="221" t="s">
        <v>236</v>
      </c>
      <c r="F16" s="46"/>
      <c r="G16" s="46"/>
      <c r="H16" s="46"/>
      <c r="I16" s="140"/>
      <c r="J16" s="140"/>
      <c r="K16" s="140"/>
      <c r="L16" s="140"/>
      <c r="M16" s="140"/>
      <c r="N16" s="140"/>
      <c r="O16" s="140"/>
      <c r="P16" s="140"/>
      <c r="Q16" s="140"/>
      <c r="R16" s="140"/>
      <c r="S16" s="140"/>
      <c r="T16" s="140"/>
      <c r="U16" s="140"/>
      <c r="V16" s="140"/>
      <c r="W16" s="140"/>
      <c r="X16" s="140"/>
      <c r="Y16" s="140"/>
      <c r="Z16" s="140"/>
      <c r="AA16" s="140"/>
      <c r="AB16" s="140"/>
      <c r="AC16" s="140"/>
      <c r="AD16" s="140"/>
    </row>
    <row r="17" spans="1:80" s="81" customFormat="1" ht="62.55" customHeight="1" x14ac:dyDescent="0.45">
      <c r="A17" s="214" t="s">
        <v>245</v>
      </c>
      <c r="B17" s="215" t="s">
        <v>264</v>
      </c>
      <c r="C17" s="204"/>
      <c r="D17" s="314">
        <f>C17*C9</f>
        <v>0</v>
      </c>
      <c r="E17" s="264" t="str">
        <f>IFERROR(D17/D14,"")</f>
        <v/>
      </c>
      <c r="F17" s="46"/>
      <c r="G17" s="46"/>
      <c r="H17" s="46"/>
      <c r="I17" s="140"/>
      <c r="J17" s="140"/>
      <c r="K17" s="140"/>
      <c r="L17" s="140"/>
      <c r="M17" s="140"/>
      <c r="N17" s="140"/>
      <c r="O17" s="140"/>
      <c r="P17" s="140"/>
      <c r="Q17" s="140"/>
      <c r="R17" s="140"/>
      <c r="S17" s="140"/>
      <c r="T17" s="140"/>
      <c r="U17" s="140"/>
      <c r="V17" s="140"/>
      <c r="W17" s="140"/>
      <c r="X17" s="140"/>
      <c r="Y17" s="140"/>
      <c r="Z17" s="140"/>
      <c r="AA17" s="140"/>
      <c r="AB17" s="140"/>
      <c r="AC17" s="140"/>
      <c r="AD17" s="140"/>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row>
    <row r="18" spans="1:80" s="81" customFormat="1" ht="42.75" x14ac:dyDescent="0.45">
      <c r="A18" s="219" t="s">
        <v>246</v>
      </c>
      <c r="B18" s="215" t="s">
        <v>247</v>
      </c>
      <c r="C18" s="205"/>
      <c r="D18" s="314">
        <f>C18*C9</f>
        <v>0</v>
      </c>
      <c r="E18" s="264" t="str">
        <f>IFERROR(D18/D14,"")</f>
        <v/>
      </c>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row>
    <row r="19" spans="1:80" s="81" customFormat="1" ht="81" customHeight="1" x14ac:dyDescent="0.45">
      <c r="A19" s="219" t="s">
        <v>248</v>
      </c>
      <c r="B19" s="215" t="s">
        <v>249</v>
      </c>
      <c r="C19" s="205"/>
      <c r="D19" s="314">
        <f>C19*C9</f>
        <v>0</v>
      </c>
      <c r="E19" s="264" t="str">
        <f>IFERROR(D19/D14,"")</f>
        <v/>
      </c>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row>
    <row r="20" spans="1:80" s="81" customFormat="1" ht="37.5" customHeight="1" x14ac:dyDescent="0.45">
      <c r="A20" s="219" t="s">
        <v>250</v>
      </c>
      <c r="B20" s="215" t="s">
        <v>32</v>
      </c>
      <c r="C20" s="340">
        <f>SUM(C17:C19)</f>
        <v>0</v>
      </c>
      <c r="D20" s="338">
        <f>SUM(D17:D19)</f>
        <v>0</v>
      </c>
      <c r="E20" s="339" t="str">
        <f>IFERROR(D20/D14,"")</f>
        <v/>
      </c>
      <c r="F20" s="46"/>
      <c r="G20" s="46"/>
      <c r="H20" s="46"/>
      <c r="I20" s="140"/>
      <c r="J20" s="140"/>
      <c r="K20" s="140"/>
      <c r="L20" s="140"/>
      <c r="M20" s="140"/>
      <c r="N20" s="140"/>
      <c r="O20" s="140"/>
      <c r="P20" s="140"/>
      <c r="Q20" s="140"/>
      <c r="R20" s="140"/>
      <c r="S20" s="140"/>
      <c r="T20" s="140"/>
      <c r="U20" s="140"/>
      <c r="V20" s="140"/>
      <c r="W20" s="140"/>
      <c r="X20" s="140"/>
      <c r="Y20" s="140"/>
      <c r="Z20" s="140"/>
      <c r="AA20" s="140"/>
      <c r="AB20" s="140"/>
      <c r="AC20" s="140"/>
      <c r="AD20" s="140"/>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row>
    <row r="21" spans="1:80" ht="25.05" customHeight="1" x14ac:dyDescent="0.45">
      <c r="A21" s="137"/>
      <c r="B21" s="137"/>
      <c r="C21" s="148"/>
      <c r="D21" s="149"/>
      <c r="E21" s="150"/>
    </row>
    <row r="22" spans="1:80" s="143" customFormat="1" ht="40.049999999999997" customHeight="1" x14ac:dyDescent="0.45">
      <c r="A22" s="566" t="s">
        <v>157</v>
      </c>
      <c r="B22" s="567"/>
      <c r="C22" s="341" t="str">
        <f>$C$7</f>
        <v>Request 1:</v>
      </c>
      <c r="D22" s="342" t="str">
        <f>$D$7</f>
        <v xml:space="preserve">Request 2: </v>
      </c>
      <c r="E22" s="341" t="str">
        <f>$E$7</f>
        <v xml:space="preserve">Request 3: </v>
      </c>
      <c r="F22" s="46"/>
      <c r="G22" s="46"/>
      <c r="H22" s="46"/>
      <c r="I22" s="46"/>
    </row>
    <row r="23" spans="1:80" s="81" customFormat="1" ht="156.75" x14ac:dyDescent="0.45">
      <c r="A23" s="385" t="s">
        <v>459</v>
      </c>
      <c r="B23" s="386" t="s">
        <v>457</v>
      </c>
      <c r="C23" s="387"/>
      <c r="D23" s="387"/>
      <c r="E23" s="387"/>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46"/>
      <c r="BU23" s="46"/>
      <c r="BV23" s="46"/>
      <c r="BW23" s="46"/>
      <c r="BX23" s="46"/>
      <c r="BY23" s="46"/>
      <c r="BZ23" s="46"/>
      <c r="CA23" s="46"/>
      <c r="CB23" s="46"/>
    </row>
    <row r="24" spans="1:80" s="81" customFormat="1" ht="28.5" x14ac:dyDescent="0.45">
      <c r="A24" s="389" t="s">
        <v>472</v>
      </c>
      <c r="B24" s="390" t="s">
        <v>458</v>
      </c>
      <c r="C24" s="75"/>
      <c r="D24" s="75"/>
      <c r="E24" s="75"/>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46"/>
      <c r="BU24" s="46"/>
      <c r="BV24" s="46"/>
      <c r="BW24" s="46"/>
      <c r="BX24" s="46"/>
      <c r="BY24" s="46"/>
      <c r="BZ24" s="46"/>
      <c r="CA24" s="46"/>
      <c r="CB24" s="46"/>
    </row>
    <row r="26" spans="1:80" s="143" customFormat="1" ht="40.049999999999997" customHeight="1" x14ac:dyDescent="0.45">
      <c r="A26" s="566" t="s">
        <v>137</v>
      </c>
      <c r="B26" s="567"/>
      <c r="C26" s="341" t="str">
        <f>$C$7</f>
        <v>Request 1:</v>
      </c>
      <c r="D26" s="341" t="str">
        <f>$D$7</f>
        <v xml:space="preserve">Request 2: </v>
      </c>
      <c r="E26" s="341" t="str">
        <f>$E$7</f>
        <v xml:space="preserve">Request 3: </v>
      </c>
      <c r="F26" s="46"/>
      <c r="G26" s="46"/>
      <c r="H26" s="46"/>
      <c r="I26" s="46"/>
    </row>
    <row r="27" spans="1:80" ht="25.05" customHeight="1" x14ac:dyDescent="0.45">
      <c r="A27" s="502" t="s">
        <v>121</v>
      </c>
      <c r="B27" s="503"/>
      <c r="C27" s="70"/>
      <c r="D27" s="70"/>
      <c r="E27" s="70"/>
    </row>
    <row r="28" spans="1:80" ht="25.05" customHeight="1" x14ac:dyDescent="0.45">
      <c r="A28" s="502" t="s">
        <v>423</v>
      </c>
      <c r="B28" s="503"/>
      <c r="C28" s="70"/>
      <c r="D28" s="70"/>
      <c r="E28" s="70"/>
    </row>
    <row r="29" spans="1:80" ht="25.05" customHeight="1" x14ac:dyDescent="0.45">
      <c r="A29" s="502" t="s">
        <v>435</v>
      </c>
      <c r="B29" s="503"/>
      <c r="C29" s="248"/>
      <c r="D29" s="248"/>
      <c r="E29" s="248"/>
      <c r="F29" s="140"/>
      <c r="G29" s="140"/>
      <c r="H29" s="140"/>
    </row>
    <row r="30" spans="1:80" ht="25.05" customHeight="1" x14ac:dyDescent="0.45">
      <c r="A30" s="506" t="s">
        <v>82</v>
      </c>
      <c r="B30" s="507"/>
      <c r="C30" s="220"/>
      <c r="D30" s="220"/>
      <c r="E30" s="220"/>
      <c r="F30" s="140"/>
      <c r="G30" s="140"/>
      <c r="H30" s="140"/>
    </row>
    <row r="31" spans="1:80" ht="25.05" customHeight="1" x14ac:dyDescent="0.45">
      <c r="A31" s="506" t="s">
        <v>425</v>
      </c>
      <c r="B31" s="507"/>
      <c r="C31" s="220"/>
      <c r="D31" s="220"/>
      <c r="E31" s="220"/>
    </row>
    <row r="32" spans="1:80" ht="25.05" customHeight="1" x14ac:dyDescent="0.45">
      <c r="A32" s="506" t="s">
        <v>436</v>
      </c>
      <c r="B32" s="507"/>
      <c r="C32" s="250"/>
      <c r="D32" s="250"/>
      <c r="E32" s="250"/>
    </row>
    <row r="33" spans="1:9" ht="25.05" customHeight="1" x14ac:dyDescent="0.45">
      <c r="A33" s="502" t="s">
        <v>85</v>
      </c>
      <c r="B33" s="503"/>
      <c r="C33" s="70"/>
      <c r="D33" s="70"/>
      <c r="E33" s="70"/>
    </row>
    <row r="34" spans="1:9" ht="25.05" customHeight="1" x14ac:dyDescent="0.45">
      <c r="A34" s="502" t="s">
        <v>426</v>
      </c>
      <c r="B34" s="503"/>
      <c r="C34" s="70"/>
      <c r="D34" s="70"/>
      <c r="E34" s="70"/>
    </row>
    <row r="35" spans="1:9" ht="25.05" customHeight="1" x14ac:dyDescent="0.45">
      <c r="A35" s="502" t="s">
        <v>441</v>
      </c>
      <c r="B35" s="503"/>
      <c r="C35" s="255"/>
      <c r="D35" s="255"/>
      <c r="E35" s="255"/>
    </row>
    <row r="36" spans="1:9" ht="25.05" customHeight="1" x14ac:dyDescent="0.45">
      <c r="A36" s="506" t="s">
        <v>422</v>
      </c>
      <c r="B36" s="507"/>
      <c r="C36" s="220"/>
      <c r="D36" s="220"/>
      <c r="E36" s="220"/>
    </row>
    <row r="37" spans="1:9" ht="25.05" customHeight="1" x14ac:dyDescent="0.45">
      <c r="A37" s="506" t="s">
        <v>425</v>
      </c>
      <c r="B37" s="507"/>
      <c r="C37" s="220"/>
      <c r="D37" s="220"/>
      <c r="E37" s="220"/>
    </row>
    <row r="38" spans="1:9" ht="25.05" customHeight="1" x14ac:dyDescent="0.45">
      <c r="A38" s="506" t="s">
        <v>436</v>
      </c>
      <c r="B38" s="507"/>
      <c r="C38" s="250"/>
      <c r="D38" s="250"/>
      <c r="E38" s="250"/>
    </row>
    <row r="39" spans="1:9" ht="32.549999999999997" customHeight="1" x14ac:dyDescent="0.45">
      <c r="A39" s="564" t="s">
        <v>434</v>
      </c>
      <c r="B39" s="565"/>
      <c r="C39" s="130"/>
      <c r="D39" s="131"/>
      <c r="E39" s="131"/>
    </row>
    <row r="40" spans="1:9" ht="25.05" customHeight="1" x14ac:dyDescent="0.45">
      <c r="A40" s="137"/>
      <c r="B40" s="137"/>
      <c r="C40" s="155"/>
      <c r="D40" s="149"/>
    </row>
    <row r="41" spans="1:9" s="143" customFormat="1" ht="40.049999999999997" customHeight="1" x14ac:dyDescent="0.45">
      <c r="A41" s="566" t="s">
        <v>155</v>
      </c>
      <c r="B41" s="567"/>
      <c r="C41" s="341" t="str">
        <f>$C$7</f>
        <v>Request 1:</v>
      </c>
      <c r="D41" s="342" t="str">
        <f>$D$7</f>
        <v xml:space="preserve">Request 2: </v>
      </c>
      <c r="E41" s="341" t="str">
        <f>$E$7</f>
        <v xml:space="preserve">Request 3: </v>
      </c>
      <c r="F41" s="46"/>
      <c r="G41" s="46"/>
      <c r="H41" s="46"/>
      <c r="I41" s="46"/>
    </row>
    <row r="42" spans="1:9" ht="30" customHeight="1" x14ac:dyDescent="0.45">
      <c r="A42" s="305" t="s">
        <v>154</v>
      </c>
      <c r="B42" s="306" t="s">
        <v>33</v>
      </c>
      <c r="C42" s="156"/>
      <c r="D42" s="156"/>
      <c r="E42" s="156"/>
    </row>
    <row r="43" spans="1:9" ht="25.05" customHeight="1" x14ac:dyDescent="0.45"/>
  </sheetData>
  <sheetProtection sheet="1" insertColumns="0" insertRows="0" selectLockedCells="1"/>
  <protectedRanges>
    <protectedRange sqref="AE23:BS24" name="Range6_1"/>
    <protectedRange sqref="F12:AD14 F23:AD24" name="Range2_2_1"/>
    <protectedRange sqref="C23:E24" name="Range5_1"/>
    <protectedRange sqref="H22:L22" name="Range2_3_1_1"/>
    <protectedRange sqref="E17:E20" name="Range2_1_1"/>
    <protectedRange sqref="C18:C19 F16:AD20" name="Range2_2_1_2"/>
    <protectedRange sqref="C20" name="Range2_3_2_1"/>
    <protectedRange sqref="D21:AD21" name="Range2_2_1_3"/>
    <protectedRange sqref="C21" name="Range2_3_2_2"/>
    <protectedRange sqref="C35:E35" name="Range4_1"/>
  </protectedRanges>
  <mergeCells count="23">
    <mergeCell ref="A16:B16"/>
    <mergeCell ref="A7:B7"/>
    <mergeCell ref="A8:B8"/>
    <mergeCell ref="A1:C1"/>
    <mergeCell ref="A2:B2"/>
    <mergeCell ref="A13:B13"/>
    <mergeCell ref="A14:B14"/>
    <mergeCell ref="A35:B35"/>
    <mergeCell ref="A22:B22"/>
    <mergeCell ref="A26:B26"/>
    <mergeCell ref="A27:B27"/>
    <mergeCell ref="A28:B28"/>
    <mergeCell ref="A29:B29"/>
    <mergeCell ref="A30:B30"/>
    <mergeCell ref="A31:B31"/>
    <mergeCell ref="A32:B32"/>
    <mergeCell ref="A33:B33"/>
    <mergeCell ref="A34:B34"/>
    <mergeCell ref="A36:B36"/>
    <mergeCell ref="A37:B37"/>
    <mergeCell ref="A38:B38"/>
    <mergeCell ref="A39:B39"/>
    <mergeCell ref="A41:B41"/>
  </mergeCells>
  <conditionalFormatting sqref="C35:E35">
    <cfRule type="expression" dxfId="0" priority="1">
      <formula>IF($C$22="Yes, our request can be covered by flexible funding",TRUE,FALSE)</formula>
    </cfRule>
  </conditionalFormatting>
  <dataValidations count="4">
    <dataValidation type="list" allowBlank="1" showInputMessage="1" showErrorMessage="1" sqref="C11:E11" xr:uid="{542FAC56-4FEB-4410-8B4E-1D3E7B19310D}">
      <formula1>"This year only, Ongoing"</formula1>
    </dataValidation>
    <dataValidation allowBlank="1" showInputMessage="1" showErrorMessage="1" promptTitle="Autofill" prompt="This cell will autofill based on the information you provide" sqref="C10:E10 C12:E14" xr:uid="{5DF9EF1E-8D9E-4DCC-B88E-B87E8E72A1E0}"/>
    <dataValidation type="list" allowBlank="1" showInputMessage="1" showErrorMessage="1" sqref="C15" xr:uid="{562D6A30-516D-4812-8776-C2C72FE635D0}">
      <formula1>"This year only, Ongoing additional funding"</formula1>
    </dataValidation>
    <dataValidation type="list" allowBlank="1" showInputMessage="1" showErrorMessage="1" sqref="AE23:BS24" xr:uid="{D2D7D123-7BF8-4043-81D8-510C6DB18A26}">
      <formula1>#REF!</formula1>
    </dataValidation>
  </dataValidations>
  <hyperlinks>
    <hyperlink ref="B9" r:id="rId1" display=" Quick Link to TEO-Led WLN Fund: See Funding Rate" xr:uid="{56FD0DA2-6C2F-47F5-B225-006A1D68AF7C}"/>
  </hyperlinks>
  <pageMargins left="0.7" right="0.7" top="0.75" bottom="0.75" header="0.3" footer="0.3"/>
  <pageSetup paperSize="8" scale="45" fitToWidth="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7AFA5414-3945-4EBC-AEA5-C368C26202BE}">
          <x14:formula1>
            <xm:f>'Drop downs'!$Y$2:$Y$3</xm:f>
          </x14:formula1>
          <xm:sqref>C42:E42</xm:sqref>
        </x14:dataValidation>
        <x14:dataValidation type="list" allowBlank="1" showInputMessage="1" showErrorMessage="1" xr:uid="{698C3D55-E21C-46C7-BD17-5A6C7415FB51}">
          <x14:formula1>
            <xm:f>'Drop downs'!$I$2:$I$19</xm:f>
          </x14:formula1>
          <xm:sqref>C27:E27 C33:E33 C30:E30 C36:E36</xm:sqref>
        </x14:dataValidation>
        <x14:dataValidation type="list" allowBlank="1" showInputMessage="1" showErrorMessage="1" xr:uid="{CEEE2CAB-0540-4278-9B2B-F1EDDD27DAC6}">
          <x14:formula1>
            <xm:f>'Drop downs'!$J$2:$J$98</xm:f>
          </x14:formula1>
          <xm:sqref>C28:E28 C34:E34 C31:E31 C37:E37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A2010704</value>
    </field>
    <field name="Objective-Title">
      <value order="0">2024 In-year Additional Funding Request Application Template for TEOs - FINAL</value>
    </field>
    <field name="Objective-Description">
      <value order="0"/>
    </field>
    <field name="Objective-CreationStamp">
      <value order="0">2023-12-14T01:17:31Z</value>
    </field>
    <field name="Objective-IsApproved">
      <value order="0">false</value>
    </field>
    <field name="Objective-IsPublished">
      <value order="0">false</value>
    </field>
    <field name="Objective-DatePublished">
      <value order="0"/>
    </field>
    <field name="Objective-ModificationStamp">
      <value order="0">2024-04-28T20:37:07Z</value>
    </field>
    <field name="Objective-Owner">
      <value order="0">Charlotte Logan</value>
    </field>
    <field name="Objective-Path">
      <value order="0">Objective Global Folder:TEC Global Folder (fA27):Investment Management:Invest On-Plan Funds:Investment for 2024:In-year Amendments:IV-P-Investment for 2024-In-year Amendments- PLANNING</value>
    </field>
    <field name="Objective-Parent">
      <value order="0">IV-P-Investment for 2024-In-year Amendments- PLANNING</value>
    </field>
    <field name="Objective-State">
      <value order="0">Being Drafted</value>
    </field>
    <field name="Objective-VersionId">
      <value order="0">vA4577214</value>
    </field>
    <field name="Objective-Version">
      <value order="0">30.1</value>
    </field>
    <field name="Objective-VersionNumber">
      <value order="0">46</value>
    </field>
    <field name="Objective-VersionComment">
      <value order="0"/>
    </field>
    <field name="Objective-FileNumber">
      <value order="0">IV-P-21-02-01/22-2811</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Drop downs</vt:lpstr>
      <vt:lpstr>Instructions  </vt:lpstr>
      <vt:lpstr>Key information and summary</vt:lpstr>
      <vt:lpstr>Delivery at Levels 1 and 2</vt:lpstr>
      <vt:lpstr>Youth Guarantee</vt:lpstr>
      <vt:lpstr>Intensive Literacy and Numeracy</vt:lpstr>
      <vt:lpstr>English Language Teaching</vt:lpstr>
      <vt:lpstr>Refugee English - ILN</vt:lpstr>
      <vt:lpstr>TEO-led WLN</vt:lpstr>
      <vt:lpstr>'Delivery at Levels 1 and 2'!Print_Area</vt:lpstr>
      <vt:lpstr>'English Language Teaching'!Print_Area</vt:lpstr>
      <vt:lpstr>'Intensive Literacy and Numeracy'!Print_Area</vt:lpstr>
      <vt:lpstr>'Refugee English - ILN'!Print_Area</vt:lpstr>
      <vt:lpstr>'TEO-led WLN'!Print_Area</vt:lpstr>
      <vt:lpstr>'Youth Guarantee'!Print_Area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2022-06-22T02:20:36Z</dcterms:created>
  <dcterms:modified xsi:type="dcterms:W3CDTF">2024-04-29T03:03:30Z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A2010704</vt:lpwstr>
  </property>
  <property fmtid="{D5CDD505-2E9C-101B-9397-08002B2CF9AE}" pid="4" name="Objective-Title">
    <vt:lpwstr>2024 In-year Additional Funding Request Application Template for TEOs - FINAL</vt:lpwstr>
  </property>
  <property fmtid="{D5CDD505-2E9C-101B-9397-08002B2CF9AE}" pid="5" name="Objective-Description">
    <vt:lpwstr/>
  </property>
  <property fmtid="{D5CDD505-2E9C-101B-9397-08002B2CF9AE}" pid="6" name="Objective-CreationStamp">
    <vt:filetime>2023-12-14T01:18:36Z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2024-04-28T20:37:07Z</vt:filetime>
  </property>
  <property fmtid="{D5CDD505-2E9C-101B-9397-08002B2CF9AE}" pid="11" name="Objective-Owner">
    <vt:lpwstr>Charlotte Logan</vt:lpwstr>
  </property>
  <property fmtid="{D5CDD505-2E9C-101B-9397-08002B2CF9AE}" pid="12" name="Objective-Path">
    <vt:lpwstr>Objective Global Folder:TEC Global Folder (fA27):Investment Management:Invest On-Plan Funds:Investment for 2024:In-year Amendments:IV-P-Investment for 2024-In-year Amendments- PLANNING:</vt:lpwstr>
  </property>
  <property fmtid="{D5CDD505-2E9C-101B-9397-08002B2CF9AE}" pid="13" name="Objective-Parent">
    <vt:lpwstr>IV-P-Investment for 2024-In-year Amendments- PLANNING</vt:lpwstr>
  </property>
  <property fmtid="{D5CDD505-2E9C-101B-9397-08002B2CF9AE}" pid="14" name="Objective-State">
    <vt:lpwstr>Being Drafted</vt:lpwstr>
  </property>
  <property fmtid="{D5CDD505-2E9C-101B-9397-08002B2CF9AE}" pid="15" name="Objective-VersionId">
    <vt:lpwstr>vA4577214</vt:lpwstr>
  </property>
  <property fmtid="{D5CDD505-2E9C-101B-9397-08002B2CF9AE}" pid="16" name="Objective-Version">
    <vt:lpwstr>30.1</vt:lpwstr>
  </property>
  <property fmtid="{D5CDD505-2E9C-101B-9397-08002B2CF9AE}" pid="17" name="Objective-VersionNumber">
    <vt:r8>46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